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atortravel-my.sharepoint.com/personal/petra_lazarova_senatormi_eu/Documents/Dokumenty/ICSV29/PROGRAM/"/>
    </mc:Choice>
  </mc:AlternateContent>
  <xr:revisionPtr revIDLastSave="24" documentId="8_{B55900C2-78E9-4892-AB4B-0B4203EFD497}" xr6:coauthVersionLast="47" xr6:coauthVersionMax="47" xr10:uidLastSave="{A088FD42-1B3F-486A-85D2-6F4760A1502B}"/>
  <bookViews>
    <workbookView xWindow="-98" yWindow="-98" windowWidth="21795" windowHeight="12975" activeTab="3" xr2:uid="{BAF44C30-1DC0-4BA4-830E-E7382D35E19F}"/>
  </bookViews>
  <sheets>
    <sheet name="09 July" sheetId="9" r:id="rId1"/>
    <sheet name="10 July" sheetId="2" r:id="rId2"/>
    <sheet name="11 July" sheetId="10" r:id="rId3"/>
    <sheet name="12 July" sheetId="11" r:id="rId4"/>
    <sheet name="13 July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A16" i="12"/>
  <c r="B14" i="12"/>
  <c r="A13" i="12"/>
  <c r="A12" i="12"/>
  <c r="A11" i="12"/>
  <c r="A10" i="12"/>
  <c r="A9" i="12"/>
  <c r="A8" i="12"/>
  <c r="B28" i="11"/>
  <c r="A16" i="11"/>
  <c r="B16" i="11" s="1"/>
  <c r="A18" i="11" s="1"/>
  <c r="B18" i="11" s="1"/>
  <c r="A20" i="11" s="1"/>
  <c r="B20" i="11" s="1"/>
  <c r="A21" i="11" s="1"/>
  <c r="B21" i="11" s="1"/>
  <c r="A22" i="11" s="1"/>
  <c r="B22" i="11" s="1"/>
  <c r="A23" i="11" s="1"/>
  <c r="B23" i="11" s="1"/>
  <c r="A24" i="11" s="1"/>
  <c r="B24" i="11" s="1"/>
  <c r="A25" i="11" s="1"/>
  <c r="B25" i="11" s="1"/>
  <c r="A26" i="11" s="1"/>
  <c r="B26" i="11" s="1"/>
  <c r="A27" i="11" s="1"/>
  <c r="B27" i="11" s="1"/>
  <c r="A15" i="11"/>
  <c r="A14" i="11"/>
  <c r="A13" i="11"/>
  <c r="A12" i="11"/>
  <c r="A11" i="11"/>
  <c r="A10" i="11"/>
  <c r="A8" i="11"/>
  <c r="B8" i="11" s="1"/>
  <c r="A9" i="11" s="1"/>
  <c r="B22" i="10" l="1"/>
  <c r="A16" i="10"/>
  <c r="B16" i="10" s="1"/>
  <c r="A18" i="10" s="1"/>
  <c r="B18" i="10" s="1"/>
  <c r="A15" i="10"/>
  <c r="A14" i="10"/>
  <c r="A13" i="10"/>
  <c r="A12" i="10"/>
  <c r="A11" i="10"/>
  <c r="A10" i="10"/>
  <c r="A8" i="10"/>
  <c r="B8" i="10" s="1"/>
  <c r="A9" i="10" s="1"/>
  <c r="B7" i="2" l="1"/>
  <c r="B6" i="2"/>
  <c r="A17" i="2"/>
  <c r="A15" i="2"/>
  <c r="A16" i="2"/>
  <c r="A14" i="2"/>
  <c r="A13" i="2"/>
  <c r="A12" i="2"/>
  <c r="A7" i="2" l="1"/>
  <c r="A8" i="2" l="1"/>
  <c r="A10" i="2" s="1"/>
  <c r="B10" i="2" s="1"/>
  <c r="A11" i="2" s="1"/>
  <c r="A18" i="2" l="1"/>
  <c r="B18" i="2" s="1"/>
  <c r="A20" i="2" s="1"/>
  <c r="B20" i="2" s="1"/>
  <c r="A22" i="2" s="1"/>
  <c r="B22" i="2" l="1"/>
  <c r="A23" i="2" s="1"/>
  <c r="B23" i="2" l="1"/>
  <c r="A24" i="2" s="1"/>
  <c r="B24" i="2" l="1"/>
  <c r="A25" i="2" s="1"/>
  <c r="B25" i="2" l="1"/>
  <c r="A26" i="2" s="1"/>
  <c r="B26" i="2" s="1"/>
  <c r="A27" i="2" s="1"/>
  <c r="B27" i="2" s="1"/>
  <c r="A28" i="2" s="1"/>
  <c r="B28" i="2" s="1"/>
</calcChain>
</file>

<file path=xl/sharedStrings.xml><?xml version="1.0" encoding="utf-8"?>
<sst xmlns="http://schemas.openxmlformats.org/spreadsheetml/2006/main" count="1656" uniqueCount="1324">
  <si>
    <t>Plenary Hall</t>
  </si>
  <si>
    <t>Room 1</t>
  </si>
  <si>
    <t>Room 2</t>
  </si>
  <si>
    <t>Room 3</t>
  </si>
  <si>
    <t>Paper Presentations</t>
  </si>
  <si>
    <t>Session Chair</t>
  </si>
  <si>
    <t>Marek Pawelczyk</t>
  </si>
  <si>
    <t>Registration Open</t>
  </si>
  <si>
    <t>Moderator / Speaker</t>
  </si>
  <si>
    <t>Opening Address by IIAV President</t>
  </si>
  <si>
    <t>Lunch</t>
  </si>
  <si>
    <t>Technical Program - 09 July (Sunday)</t>
  </si>
  <si>
    <t>Time (CET)</t>
  </si>
  <si>
    <r>
      <t xml:space="preserve">Registration Open
</t>
    </r>
    <r>
      <rPr>
        <sz val="11"/>
        <color theme="1"/>
        <rFont val="Calibri"/>
        <family val="2"/>
        <scheme val="minor"/>
      </rPr>
      <t>[Congress Hall foyer (LL floor)]</t>
    </r>
  </si>
  <si>
    <t>Technical Program - 10 July (Monday)</t>
  </si>
  <si>
    <t>Jaromir Horacek</t>
  </si>
  <si>
    <t>Jiri Tuma</t>
  </si>
  <si>
    <t>Computer and Experimental Simulation of Human Vocal Folds Vibration and Phonation</t>
  </si>
  <si>
    <t>Coffee Break</t>
  </si>
  <si>
    <t>Parallel Sessions - Paper Presentations</t>
  </si>
  <si>
    <t>Jie Li</t>
  </si>
  <si>
    <t>Random propagation in dynamical systems: Taking earthquake engineering as a background</t>
  </si>
  <si>
    <t>Keynote Lecture</t>
  </si>
  <si>
    <t>T01 RS01 #222</t>
  </si>
  <si>
    <t>T01 RS01 #261</t>
  </si>
  <si>
    <t>T01 RS01 #428</t>
  </si>
  <si>
    <t>T01 RS01 #525</t>
  </si>
  <si>
    <t>T01 RS02 #56</t>
  </si>
  <si>
    <t>T01 RS02 #109</t>
  </si>
  <si>
    <t>Abstract Title</t>
  </si>
  <si>
    <t>Opening Address by General Chair</t>
  </si>
  <si>
    <t xml:space="preserve">Welcome Reception
Congress Hall II and Congress Hall Foyer </t>
  </si>
  <si>
    <t>T01 RS02 #153</t>
  </si>
  <si>
    <t>T01 RS02 #252</t>
  </si>
  <si>
    <t>T01 RS02 #290</t>
  </si>
  <si>
    <t>T01 RS02 #294</t>
  </si>
  <si>
    <t>T01 RS02 #333</t>
  </si>
  <si>
    <t>Lars Håkansson</t>
  </si>
  <si>
    <t>T02 RS01 #23</t>
  </si>
  <si>
    <t>T02 RS01 #41</t>
  </si>
  <si>
    <t>T02 RS01 #76</t>
  </si>
  <si>
    <t>T02 RS01 #104</t>
  </si>
  <si>
    <t>T02 RS01 #125</t>
  </si>
  <si>
    <t>T02 RS01 #130</t>
  </si>
  <si>
    <t>T02 RS01 #133</t>
  </si>
  <si>
    <t>T02 RS01 #141</t>
  </si>
  <si>
    <t>T02 RS01 #270</t>
  </si>
  <si>
    <t>T02 RS01 #336</t>
  </si>
  <si>
    <t>T02 RS01 #395</t>
  </si>
  <si>
    <t>T02 RS02 #415</t>
  </si>
  <si>
    <t>T02 RS02 #563</t>
  </si>
  <si>
    <t>Jim Kok</t>
  </si>
  <si>
    <t>T03 RS01 #8</t>
  </si>
  <si>
    <t>T03 RS01 #81</t>
  </si>
  <si>
    <t>T03 RS01 #114</t>
  </si>
  <si>
    <t>T03 RS01 #159</t>
  </si>
  <si>
    <t>T03 RS01 #190</t>
  </si>
  <si>
    <t>T03 RS01 #221</t>
  </si>
  <si>
    <t>T03 RS01 #233</t>
  </si>
  <si>
    <t>T03 RS01 #234</t>
  </si>
  <si>
    <t>T03 RS01 #260</t>
  </si>
  <si>
    <t>T03 RS01 #338</t>
  </si>
  <si>
    <t>T03 RS01 #653</t>
  </si>
  <si>
    <t>T03 RS01 #683</t>
  </si>
  <si>
    <t>T03 RS01 #377</t>
  </si>
  <si>
    <t>Room 4</t>
  </si>
  <si>
    <t>TO3 SS10 #90</t>
  </si>
  <si>
    <t>TO3 SS10 #129</t>
  </si>
  <si>
    <t>TO3 SS10 #179</t>
  </si>
  <si>
    <t>TO3 SS10 #181</t>
  </si>
  <si>
    <t>TO3 SS10 #237</t>
  </si>
  <si>
    <t>TO3 SS10 #287</t>
  </si>
  <si>
    <t>TO3 SS10 #347</t>
  </si>
  <si>
    <t>TO3 SS10 #396</t>
  </si>
  <si>
    <t>TO3 SS10 #543</t>
  </si>
  <si>
    <t>TO3 SS11 #208</t>
  </si>
  <si>
    <t>TO3 SS11 #435</t>
  </si>
  <si>
    <t>Michel Roger</t>
  </si>
  <si>
    <t>Room 5</t>
  </si>
  <si>
    <t>T05 SS01 #96</t>
  </si>
  <si>
    <t>T05 RS01 #246</t>
  </si>
  <si>
    <t>T05 SS01 #160</t>
  </si>
  <si>
    <t>T05 SS01 #229</t>
  </si>
  <si>
    <t>T05 SS01 #443</t>
  </si>
  <si>
    <t>T05 SS01 #698</t>
  </si>
  <si>
    <t>T05 RS01 #479</t>
  </si>
  <si>
    <t>T05 RS01 #691</t>
  </si>
  <si>
    <t>T05 RS01 #211</t>
  </si>
  <si>
    <t>T05 RS02 #610</t>
  </si>
  <si>
    <t>T05 RS02 #722</t>
  </si>
  <si>
    <t>T05 SS02 #258</t>
  </si>
  <si>
    <t>T05 SS05 #597</t>
  </si>
  <si>
    <t xml:space="preserve">Anne-Sophie Poudrel </t>
  </si>
  <si>
    <t>Sergio Luzzi</t>
  </si>
  <si>
    <t>Authors</t>
  </si>
  <si>
    <t>AIRCRAFT CABIN SOUND SOURCE LOCATION BASED ON THE MICROPHONE ARRAY POSITIONED ON THE TRIM</t>
  </si>
  <si>
    <t>A NON-PARAMETRIC BAYESIAN MODEL FOR SUPPRESSING THE INTERFERENCE IN THE ACOUSTIC ARRAY MEASUREMENT</t>
  </si>
  <si>
    <t>Yu Liang*, Zhang Yongli, Lyu Mingsheng, Wang Ran, Fang Yong, Jiang Weikang</t>
  </si>
  <si>
    <t>Chen Jiaan*, Gu Limin, Liu Pingxin, Wang Xiaole, Huang Zhenyu</t>
  </si>
  <si>
    <t>ACOUSTIC HOLOGRAPHY FOR A MOVING SOURCE</t>
  </si>
  <si>
    <t>Holger Waubke*, Christian Kasess, Prateek Soni</t>
  </si>
  <si>
    <t>COMPARISON OF ACOUSTIC LOCALISATION TECHNIQUES FOR DRONE POSITION ESTIMATION USING REAL-WORLD EXPERIMENTAL DATA</t>
  </si>
  <si>
    <t>Altena Anique*, Luesutthiviboon Salil, de Croon Guido, Voskuijl Mark, Snellen Mirjam</t>
  </si>
  <si>
    <t>COMPARISON OF LASER DOPPLER VIBROMETRY AND DIGITAL IMAGE CORRELATION MEASUREMENT TECHNIQUES FOR APPLICATIONS IN VIBROACOUSTICS</t>
  </si>
  <si>
    <t>Zettel Sebastian F.*, Norambuena Marco, Dewald Ray D., Böswald Marc</t>
  </si>
  <si>
    <t>A MEMS CAPACITIVE MICROPHONE WITH RIBBED BACKPLATE FOR ENHANCING HIGH-PRESSURE RELIABILITY PERFORMANCE</t>
  </si>
  <si>
    <t>Peng Tzu-huan*, Hsu Huei-Ju, Huang Jin H., Huang Chien-Hsing</t>
  </si>
  <si>
    <t>A RAPID MEASURING METHOD FOR THE NOISE DISTRIBUTION MAP IN THE WORKPLACE</t>
  </si>
  <si>
    <t>Wu Rui*, Wei Zhiyong, Song Ruixiang</t>
  </si>
  <si>
    <t>DEVELOPMENT A NEW SPECKLE INTERFEROMETRY FOR MEASURING RELATIVE DISPLACEMENT FIELDS</t>
  </si>
  <si>
    <t>Yoshida Yuka*, Arikawa Shuichi</t>
  </si>
  <si>
    <t>PIPE MONITORING USING NON-INTRUSIVE DYNAMIC PRESSURE SENSOR</t>
  </si>
  <si>
    <t>GRAS Thibaut*, MACQUART Alexandre</t>
  </si>
  <si>
    <t>OPTIMIZATION OF VIBRATION MEASUREMENTS USING A SMART BEAM: APPLICATION TO BONE-IMPLANT SYSTEM CHARACTERIZATION</t>
  </si>
  <si>
    <t>poudrel anne-sophie*, rosi giuseppe, nguyen hieu, haiat guillaume</t>
  </si>
  <si>
    <t>PRECISE LASER SCANNER POSITIONING OF LOUDSPEAKERS IN ADVANCED LISTENING SETUPS</t>
  </si>
  <si>
    <t>Vrhovnik Martina*, Kavka Urban, Prislan Rok</t>
  </si>
  <si>
    <t>A RAILWAY VEHICLE-ELECTROMAGNETIC SUSPENSION COUPLING SYS-TEM FOR VIBRATION REDUCTION WITH ENERGY HARVESTING</t>
  </si>
  <si>
    <t>Xing Jing Tang*, Qin Li</t>
  </si>
  <si>
    <t>CONVERGENCE ANALYSIS OF THE FILTERED-X FRACTIONAL LOWER ORDER COVARIANCE ALGORITHM FOR ACTIVE IMPULSIVE NOISE CONTROL</t>
  </si>
  <si>
    <t>Dong Xuanjun*, Zhang Lijun, Meng Dejian, Feng Pengxing</t>
  </si>
  <si>
    <t>VIBRATION ATTENUATION OF ROTARY SYSTEMS WITH ACTIVE BEARING CONCEPT FOR WIND TURBINE</t>
  </si>
  <si>
    <t>Kwon ﻿Junhee, ﻿Song ﻿Jaewon*, ﻿Kim ﻿Byeongil</t>
  </si>
  <si>
    <t>DESIGN OF AN ACTIVE NOISE CONTROL SYSTEM FOR A BUSINESS JET WITH TURBOFAN ENGINES</t>
  </si>
  <si>
    <t>Misol Malte*, Algermissen Stephan, Monner Hans Peter, Dincer Ugur</t>
  </si>
  <si>
    <t>OPTIMIZATION OF ACTUATOR ALLOCATION IN ACTIVE VIBRATION CONTROL</t>
  </si>
  <si>
    <t>Wu Di*, He Peitao, Xie Xiling, Zhang Zhiyi</t>
  </si>
  <si>
    <t>INVESTIGATION ON AN ACTIVE/PASSIVE ISOLATOR WITH MULTIPLE ELECTROMAGNETIC ACTUATORS</t>
  </si>
  <si>
    <t>Zheng Shiruo*, Wang Shuangli, Xie Xiling, Zhang Zhiyi</t>
  </si>
  <si>
    <t>INVESTIGATION ON A 6-DOF ULTRA-LOW FREQUENCY VIBRATION ISOLATION SYSTEM FOR PRECISION EQUIPMENT</t>
  </si>
  <si>
    <t>Xie Xiling*, Zheng Shiruo, Wang Shuangli, Zhang Zhiyi</t>
  </si>
  <si>
    <t>GLOBAL ACTIVE NOISE ATTENUATION BY COMBINATION OF LOCAL ACTIVE NOISE CONTROL SYSTEMS (ANCS) FOR NOISE ATTENUATION IN AN AIRCRAFT'S CABIN</t>
  </si>
  <si>
    <t>Mylonas Dimitrios, Erspamer Alberto, Yiakopoulos Christos, Antoniadis Ioannis*</t>
  </si>
  <si>
    <t>MODAL SPACE CONTROL ON ELECTROMECHANICAL COU-PLING SUSPENSION SYSTEM OF A QUARTER CAR FOR AC-TIVE VIBRATION ISOLATION AND COMFORT EVALUATION</t>
  </si>
  <si>
    <t>Wu T. Y.*, Chen C. Y.</t>
  </si>
  <si>
    <t>INVESTIGATION ON HELICOPTER ACTIVE VIBRATION ISOLATION SYSTEM WITH MULTI-HARMONIC ADAPTIVE CONTROL METHOD</t>
  </si>
  <si>
    <t>Jinan Yang*, Jialei Deng, Sujuan Jiao, Xinhua Long</t>
  </si>
  <si>
    <t>EXPERIMENTAL STUDY ON MULTIMODAL ACTIVE VIBRATION DAMPING USING FORCE FEEDBACK</t>
  </si>
  <si>
    <t>Zhao Guoying*, Lian Junxiang</t>
  </si>
  <si>
    <t>REPRODUCTION OF TRANSPORT-INDUCED VIBRATION OF PAINTINGS THROUGH MULTI-CHANNEL ACTIVE VIBRATION CONTROL</t>
  </si>
  <si>
    <t>Gao Yulong*, Ziegler Pascal, Eberhard Peter</t>
  </si>
  <si>
    <t>EFFECT OF THE NUMBER OF SECONDARY SOURCES AND ERROR SENSORS ON NOISE REDUCTION PERFORMANCE OF MULTI-CHANNEL ACTIVE NOISE CONTROL SYSTEMS</t>
  </si>
  <si>
    <t>Cao Shengnan, Sun Hongling*, Guo Gege, Sun Luyang, Wang Han</t>
  </si>
  <si>
    <t>A THEORETICAL MODEL FOR THE SCALING OF HIGH-FREQUENCY PRESSURE FLUCTUATIONS IN SHOCK WAVE-TURBULENT BOUNDARY LAYER INTERACTIONS</t>
  </si>
  <si>
    <t>Kandula Max*</t>
  </si>
  <si>
    <t>EXPERIMENTAL CHARACTERISATION OF PERFORATED PLATES IN A DUCT WITH FLOW IN NON-LINEAR REGIME</t>
  </si>
  <si>
    <t>Sarpero Emanuele*, Dragna Didier, Gourdon Emmanuel, Galland Marie Annick</t>
  </si>
  <si>
    <t>NUMERICAL SIMULATION OF THE TONE NOISE GENERATED BY SUPERSONIC IMPINGING JETS</t>
  </si>
  <si>
    <t>Jia Zhenling*, Gao Junhui, Hu Pengxiang</t>
  </si>
  <si>
    <t>INVESTIGATION OF THE BLADE TWIST EFFECTS ON AERODYNAMIC PERFORMANCE AND NOISE REDUCTION USING PHASE-LOCKED PIV TECHNIQUE</t>
  </si>
  <si>
    <t>Sun Jianwei*, Yonezawa Koichi, Liu Hao</t>
  </si>
  <si>
    <t>AN EXPERIMENTAL INVESTIGATION OF THE INTERACTION BETWEEN A SUPERSONIC JET AND A FLAT PLATE</t>
  </si>
  <si>
    <t>Mancinelli Matteo*, Meloni Stefano, Camussi Roberto</t>
  </si>
  <si>
    <t>A NUMERICAL STUDY OF ACOUSTICAL FEATURES OF CORRUGATED PIPES WITH HIGH FLOW SPEED</t>
  </si>
  <si>
    <t>Li Xiaodong*, Liu Jizhou, Wang Minghe, Liu Wenchuan, Chen Chao</t>
  </si>
  <si>
    <t>COMPUTATIONAL INVESTIGATION OF THE EXPANSION EFFECT ON THE AERODYNAMICS AND AEROACOUSTICS OF DUCTED PROPELLERS</t>
  </si>
  <si>
    <t>Cantos Sinforiano*, Zhou Peng, Zhang Xin, Zhong Siyang</t>
  </si>
  <si>
    <t>AEROACOUSTIC INVESTIGATION OF GRID TURBULENCE INTERACTING WITH ROTORS</t>
  </si>
  <si>
    <t>Wu Han*, Chen Wangqiao, Zhong Siyang, Zhang Xin, Huang Xun</t>
  </si>
  <si>
    <t>DATA--DRIVEN MODEL FOR THE PREDICTION OF THE NOISE EMITTED BY A BOUNDARY LAYER INGESTING PROPELLER</t>
  </si>
  <si>
    <t>Meloni Stefano*, Centracchio Francesco, Falsi Michele, Zaman Ismaeel, Zang Bin, Azarpeyvand Mahdi, Iemma Umberto, Camussi Roberto</t>
  </si>
  <si>
    <t>EXPERIMENTAL INVESTIGATIONS ON THE SOUND GENERATION IN A CORRUGATED PIPE WITH FLOW</t>
  </si>
  <si>
    <t>Chao CHEN*, Erfeng CHEN, Qilin HE, Jizhou LIU, Xiaodong LI</t>
  </si>
  <si>
    <t>AEROACOUSTIC CHARACTERISTICS OF SINGLE PROPELLER-WING CONFIGURATION</t>
  </si>
  <si>
    <t>Turhan Burak*, Kamliya Jawahar Hasan, Bowen Luke, Rezgui Djamel, Azarpeyvand Mahdi</t>
  </si>
  <si>
    <t>NOISE CONTROL BY WAVY WALL FOR HIGH SUBSONIC JET NOZZLES</t>
  </si>
  <si>
    <t>Tang Xiaolong*, Mao Huyue, Yang Xiaoquan, Ding Jue, Guohui Hu</t>
  </si>
  <si>
    <t>EFFECT OF SURFACE ROUGHNESS ON THE AERODYNAMIC NOISE FROM FLOW PAST A CIRCULAR CYLINDER</t>
  </si>
  <si>
    <t>M.G. Arun, Jothi T.J.S.*</t>
  </si>
  <si>
    <t>NUMERICAL SIMULATION OF THE NOISE GENERATED BY COUNTER-ROTATING PROPELLERS WITH SPECTRAL DIFFERENCE METHOD</t>
  </si>
  <si>
    <t>Gao Junhui*</t>
  </si>
  <si>
    <t>NUMERICAL SIMULATION OF FAN NOISE WITH SPECTRAL DIFFERENCE METHOD ON GPU CLUSTERS</t>
  </si>
  <si>
    <t>Zhang Dongfei, Gao Junhui*</t>
  </si>
  <si>
    <t>EXPERIMENTAL INVESTIGATION OF INFLOW-DISTORTION-INDUCED TONAL NOISE IN A SUB-SONIC FAN TEST RIG</t>
  </si>
  <si>
    <t>Klähn Lukas*, Caldas Luciano, Meyer Robert, Moreau Antoine, Tapken Ulf</t>
  </si>
  <si>
    <t>TONAL NOISE EMISSION BY A LOW-MACH LOW-REYNOLDS NUMBER PROPELLER INGESTING A BOUNDARY LAYER</t>
  </si>
  <si>
    <t>Guérin Sébastien*, Lade Tobias, Castelucci Leandro, Zaman Ismaeel</t>
  </si>
  <si>
    <t>FAR-FIELD SHOCK NOISE PREDICTION ON THE ACAT1 FAN STAGE USING A CFD/CAA CHAINING STRATEGY</t>
  </si>
  <si>
    <t>Daroukh Majd*, Polacsek Cyril, Thisse Johan, Nodé-Langlois Thomas</t>
  </si>
  <si>
    <t>REDUCTION OF TURBULENCE-AEROFOIL INTERACTION NOISE BY THE USE OF KEVLAR-COVERED AIR GAPS</t>
  </si>
  <si>
    <t>Palleja Cabre Sergi*, Chaitanya Paruchuri, Joseph Phil</t>
  </si>
  <si>
    <t>REGENERATION OF DUCTED ROTOR-STATOR WAKE-INTERACTION TONAL NOISE BECAUSE OF VANE-TO-VANE IRREGULARITIES</t>
  </si>
  <si>
    <t>ROGER Michel*, PEREIRA Antonio</t>
  </si>
  <si>
    <t>A MODULAR LOW-MACH-NUMBER AXIAL-FLOW FAN TEST BENCH: IMPACT OF OUTLET-GUIDE-VANE HETEROGENEITY ON THE RADIATED NOISE</t>
  </si>
  <si>
    <t>Pereira Antonio, Roger Michel*</t>
  </si>
  <si>
    <t>A BOUNDARY CONDITION TO CONTROL ACOUSTIC REFLEXION FOR TURBOMACHINERY AEROELASTICITY</t>
  </si>
  <si>
    <t>CORTES Nicolas*, DUGEAI Alain</t>
  </si>
  <si>
    <t>SOLUTION OF 1-D HELMHOLTZ EQUATION USING ARTIFICIAL NEURAL NETWORKS</t>
  </si>
  <si>
    <t>Dharanalakota Veerababu*, Ghosh Prasanta Kumar</t>
  </si>
  <si>
    <t>MINIMIZING THE DATA REQUIRED TO TRAIN A PHYSICS-BASED THERMOACOUSTIC MODEL</t>
  </si>
  <si>
    <t>Yoko Matthew*, Juniper Matthew P.</t>
  </si>
  <si>
    <t>MULTIPHYSICS SIMULATION METHOD OF THERMO-ACOUSTOELASTIC GUIDED WAVES PROPAGATION IN PLATES</t>
  </si>
  <si>
    <t>zhang xu*, liu gang, chen lei, wang aocheng</t>
  </si>
  <si>
    <t>GROUND MOTION REDUCTION IN VIBRATORY PILE DRIVING VIA AXIAL AND TORSIONAL VIBRATIONS</t>
  </si>
  <si>
    <t>Tsetas Athanasios*, Tsouvalas Apostolos, Metrikine Andrei</t>
  </si>
  <si>
    <t>TRANSMISSION METALENS FOR ULTRASOUND FOCUSING IN WATER</t>
  </si>
  <si>
    <t>Krasikova Mariia*, Lutovinov Andrey, Chiang Yan Kei, Marburg Steffen, Powell David, Kapitanova Polina</t>
  </si>
  <si>
    <t>ACOUSTICAL CHARACTERISATION OF BUBBLY MEDIA</t>
  </si>
  <si>
    <t>Cohen Camille*, Leroy Valentin, Valier-Brasier Tony, Desailly Yann</t>
  </si>
  <si>
    <t>EVALUATION OF RESIDUAL STRENGTH OF CFRP LAMINATES AFTER MULTIPLE IMPACTS</t>
  </si>
  <si>
    <t>ITO TAKERU*, ARIKAWA SHUICHI</t>
  </si>
  <si>
    <t>ACOUSTIC-SUPER-LASER: ENHANCEMENT OF DIRECTIVITY OF PARAMETRIC ARRAY LOUDSPEAKER ARRAY AND ITS APPLICATION TO EXPERIMENTAL MODAL ANALYSIS</t>
  </si>
  <si>
    <t>Lin Cyuan-Sing, Chan Yum Ji*</t>
  </si>
  <si>
    <t>QUANTITATIVE DEFECT SIZING IN COMPOSITES WITH CODA WAVES (DIFFUSE ULTRASOUND)</t>
  </si>
  <si>
    <t>USAGE OF ARTIFICICAL NEURAL NETWORK IN VIBRO-ACOUSTICS</t>
  </si>
  <si>
    <t>Mondal Soumyadeep*, Sarkar Abhijit</t>
  </si>
  <si>
    <t>FAST PREDICTION OF SOUND ABSORPTION COEFFICIENT OF NONPLANAR PERIODIC MATERIALS</t>
  </si>
  <si>
    <t>Yang Yuzhen*, Jia Han, Yang Jun</t>
  </si>
  <si>
    <t>SURFACE LOVE-TYPE WAVES PROPAGATING THROUGH LOCALLY PERIODIC INHOMOGENEOUS MEDIA</t>
  </si>
  <si>
    <t>Krpensky Antonin*, Bednarik Michal</t>
  </si>
  <si>
    <t>STUDY OF THE NONLINEAR SQUEEZE FILM DAMPING EFFECTS ON A LUMPED PARAMETER MODEL OF A MEMS MICROSPEAKER</t>
  </si>
  <si>
    <t>Melnikov Anton*, Schenk Hermann A.G., Wall Franziska</t>
  </si>
  <si>
    <t>ACOUSTIC EMISSIONS – APPLICATION ON INDUSTRIAL VALVE LEAK RATE QUANTIFICATION</t>
  </si>
  <si>
    <t>Rondeau Anthony, Pouye Augustin*, Lafargue Eric</t>
  </si>
  <si>
    <t>Room 6</t>
  </si>
  <si>
    <t>Room 7</t>
  </si>
  <si>
    <t>Room 8</t>
  </si>
  <si>
    <t>Room 9</t>
  </si>
  <si>
    <t>Room 10</t>
  </si>
  <si>
    <t>Room 11</t>
  </si>
  <si>
    <t>Room 12</t>
  </si>
  <si>
    <t>T07 RS01 #35</t>
  </si>
  <si>
    <t>Jorge Arenas</t>
  </si>
  <si>
    <t>T07 RS03 #209</t>
  </si>
  <si>
    <t>Wieslaw Fiebig</t>
  </si>
  <si>
    <t>T08 SS01 #9</t>
  </si>
  <si>
    <t>T09 SS02 #43</t>
  </si>
  <si>
    <t>Renata Sisto
Jont Allen</t>
  </si>
  <si>
    <t>T10 RS01 #105</t>
  </si>
  <si>
    <t>Jun Yang</t>
  </si>
  <si>
    <t>T11 RS01 #72</t>
  </si>
  <si>
    <t>Susumu Hirakawa</t>
  </si>
  <si>
    <t>T14 RS01 #36</t>
  </si>
  <si>
    <t>Francisco Denia</t>
  </si>
  <si>
    <t>T07 RS01 #200</t>
  </si>
  <si>
    <t>T07 RS03 #273</t>
  </si>
  <si>
    <t>T08 SS01 #64</t>
  </si>
  <si>
    <t>T09 SS02 #348</t>
  </si>
  <si>
    <t>T10 RS01 #183</t>
  </si>
  <si>
    <t>T11 RS01 #184</t>
  </si>
  <si>
    <t>T14 RS01 #471</t>
  </si>
  <si>
    <t>T07 RS01 #204</t>
  </si>
  <si>
    <t>T07 RS03 #282</t>
  </si>
  <si>
    <t>T08 SS01 #89</t>
  </si>
  <si>
    <t>T09 SS02 #216</t>
  </si>
  <si>
    <t>T11 RS01 #323</t>
  </si>
  <si>
    <t>T14 RS01 #526</t>
  </si>
  <si>
    <t>T07 RS01 #205</t>
  </si>
  <si>
    <t>T07 RS03 #368</t>
  </si>
  <si>
    <t>T08 SS01 #152</t>
  </si>
  <si>
    <t>T09 SS02 #324</t>
  </si>
  <si>
    <t>T10 RS01 #666</t>
  </si>
  <si>
    <t>T11 SS02 #433</t>
  </si>
  <si>
    <t>Arianna Astolfi</t>
  </si>
  <si>
    <t>T14 RS01 #530</t>
  </si>
  <si>
    <t>T07 RS01 #210</t>
  </si>
  <si>
    <t>T07 RS03 #416</t>
  </si>
  <si>
    <t>T08 SS01 #187</t>
  </si>
  <si>
    <t>T09 SS02 #337</t>
  </si>
  <si>
    <t>T10 RS01 #142</t>
  </si>
  <si>
    <t>T14 RS01 #565</t>
  </si>
  <si>
    <t>T07 RS01 #253</t>
  </si>
  <si>
    <t>T07 RS03 #418</t>
  </si>
  <si>
    <t>T09 SS02 #186</t>
  </si>
  <si>
    <t>T14 RS01 #723</t>
  </si>
  <si>
    <t>T07 RS01 #256</t>
  </si>
  <si>
    <t>T07 RS03 #427</t>
  </si>
  <si>
    <t>T08 SS01 #301</t>
  </si>
  <si>
    <t>T09 SS02 #359</t>
  </si>
  <si>
    <t>T10 RS02 #73</t>
  </si>
  <si>
    <t>Tawhidul Islam Khan</t>
  </si>
  <si>
    <t>T11 RS02 #276</t>
  </si>
  <si>
    <t>Jack Evans</t>
  </si>
  <si>
    <t>T14 SS02 #421</t>
  </si>
  <si>
    <t>T07 RS01 #280</t>
  </si>
  <si>
    <t>T07 RS03 #460</t>
  </si>
  <si>
    <t>T08 SS01 #316</t>
  </si>
  <si>
    <t>T09 SS02 #371</t>
  </si>
  <si>
    <t>T10 RS02 #95</t>
  </si>
  <si>
    <t>T11 RS02 #286</t>
  </si>
  <si>
    <t>T14 SS01 #39</t>
  </si>
  <si>
    <t>T07 RS01 #297</t>
  </si>
  <si>
    <t>T07 RS03 #495</t>
  </si>
  <si>
    <t>T08 SS01 #472</t>
  </si>
  <si>
    <t>T10 RS02 #154</t>
  </si>
  <si>
    <t>T11 SS01 #332</t>
  </si>
  <si>
    <t>T14 SS01 #55</t>
  </si>
  <si>
    <t>T07 RS01 #258</t>
  </si>
  <si>
    <t>T07 RS03 #528</t>
  </si>
  <si>
    <t>T09 SS02 #560</t>
  </si>
  <si>
    <t>T10 RS02 #213</t>
  </si>
  <si>
    <t>T11 SS01 #419</t>
  </si>
  <si>
    <t>T14 SS01 #278</t>
  </si>
  <si>
    <t>T07 RS01 #327</t>
  </si>
  <si>
    <t>T07 RS03 #599</t>
  </si>
  <si>
    <t>T09 SS02 #655</t>
  </si>
  <si>
    <t>T10 RS02 #242</t>
  </si>
  <si>
    <t>T11 SS01 #626</t>
  </si>
  <si>
    <t>T14 SS01 #385</t>
  </si>
  <si>
    <t>T07 RS01 #331</t>
  </si>
  <si>
    <t>T07 RS03 #654</t>
  </si>
  <si>
    <t>T09 SS02 #63</t>
  </si>
  <si>
    <t>T10 RS02 #410</t>
  </si>
  <si>
    <t>T11 RS01 #552</t>
  </si>
  <si>
    <t>MODAL ANALYSIS WITH FRACTIONAL DERIVATIVES ON THE BASIS OF LEAST SQUARES RATIONAL FUNCTION FITTING</t>
  </si>
  <si>
    <t>Baer Elisabeth*, Bienert Jörg</t>
  </si>
  <si>
    <t>INVESTIGATION OF DIRECT ASSEMBLY METHOD FOR ELEMENTAL DAMPING MODEL USING MODAL ANALYSIS</t>
  </si>
  <si>
    <t>Lee Chin-Long*</t>
  </si>
  <si>
    <t>ANALYSIS OF THE MODAL FREQUENCIES OF A CRACKED DEEP BEAM</t>
  </si>
  <si>
    <t>Lim Tae-jeong*, Park Hyun Woo</t>
  </si>
  <si>
    <t>MULTIPLE INCIPIENT CRACK ASSESSMENT OF BEAM USING PHYSICS-INFORMED MACHINE LEARNING WITH BROAD-BAND MODAL FREQUENCIES</t>
  </si>
  <si>
    <t>Hwang Jin Ho*, Park Hwun woo</t>
  </si>
  <si>
    <t>SQUEEZE-FILM DAMPING BY A STRUCTURED CAVITY IN AN AIR-COUPLED ELECTROSTATIC ULTRASONIC TRANSDUCER</t>
  </si>
  <si>
    <t>Wall Franziska*, Schenk Hermann A. G., Melnikov Anton, Monsalve Guaracao Jorge M.</t>
  </si>
  <si>
    <t>ANALYSIS OF VIBRATIONAL MODES OF GRAPHENE AND NANOTUBES</t>
  </si>
  <si>
    <t>Singh Sneha*, Mukesh Venkata Sai, Raut Shubham, Agarwal Kushagra, Pesricha Naman</t>
  </si>
  <si>
    <t>NUMERICAL MODELLING OF PERIODIC PERFORATIONS OF A CANTILEVER PLATE FOR VIBRATION ATTENUATION</t>
  </si>
  <si>
    <t>Askhedkar Chinmayee R*, Singru Pravin M, Modak Jayant P</t>
  </si>
  <si>
    <t>AN INVESTIGATION ON THE EFFECT OF HEAT TREATMENT ON MICROSTRUCTURE, STATIC AND DYNAMIC PROPERTIES OF ADDITIVELY MANUFACTURED 17-4 PH STAINLESS STEEL</t>
  </si>
  <si>
    <t>Eren Koçak*, Tuncay Karaçay, Bülent Acar</t>
  </si>
  <si>
    <t>FREE AND FORCED VIBRATION ANALYSIS OF A ROTATING CIRCULAR RING USING TRAVELING WAVE MODES AS NATURAL MODES</t>
  </si>
  <si>
    <t>Kim Jay*, Indraneel TS</t>
  </si>
  <si>
    <t>DYNAMIC ANALYSIS OF SPUR GEARS WITH FRICTION AND THERMAL DEFORMATION</t>
  </si>
  <si>
    <t>Park Chan IL*</t>
  </si>
  <si>
    <t>NONLINEAR DAMPED RESPONSE ANALYSIS OF PLANE SOLID STRUCTURES UNDER EX-TREME EARTHQUAKES USING A NOVEL IMPLICIT DYNAMIC FINITE ELEMENT PROCEDURE</t>
  </si>
  <si>
    <t>Nguyen Thanh Tu*, Lee Tzu-Ying, Yao Zhong-Da</t>
  </si>
  <si>
    <t>NATURAL FREQUENCY OF VERTICALLY LOADED NONUNIFORM FRICTION PILES IN INHOMOGENEOUS SOIL</t>
  </si>
  <si>
    <t>Lee Joon Kyu*, Park Su Han</t>
  </si>
  <si>
    <t>ADAPTIVE NEURAL NETWORK DYNAMIC SURFACE CONTROL FOR A FLEXIBLE JOINT MANIPULATOR CONSIDERING INPUT SATURATION AND UNCERTAINTY</t>
  </si>
  <si>
    <t>Chang Kun*, Niu Junchuan, Wu Yanda</t>
  </si>
  <si>
    <t>COUPLED MOTION OF SLOSHING AND HYDROELASTIC VIBRATION OF A RECTANGULAR TANK</t>
  </si>
  <si>
    <t>Kim Soo-min*, Kwak Moon Kyu, Amabili Marco</t>
  </si>
  <si>
    <t>SUPPORT MOTION OF A FINITE BAR WITH AN EXTERNAL VISCOUSLY DAMPED AND SPRING BOUNDARY</t>
  </si>
  <si>
    <t>Kao Hao-Chen*, Lee Jia-Wei, Lee Ying-Te, Chen Jeng-Tzong</t>
  </si>
  <si>
    <t>CRITICAL APPARENT BENDING STIFFNESS AND ITS REALIZATION FOR A SANDWICH PANEL WITH BETTER SOUND INSULATION PROPERTIES</t>
  </si>
  <si>
    <t>Kang Ludi*, Liu Bilong</t>
  </si>
  <si>
    <t>A COMPUTATIONAL STUDY ON THE INDIRECT EXACT TRANSIENT FORCE AND MOMENT RE-CONSTRUCTION METHOD FOR GENERALLY DAMPED VIBRATORY SYSTEMS</t>
  </si>
  <si>
    <t>Inoue Akira*, Tanabe Yosuke</t>
  </si>
  <si>
    <t>DYNAMIC STIFFNESS PREDICTION OF A VEHICLE STRUCTURE BY SPECTRAL ELEMENT METHOD FOR DAMAGE ANALYSIS</t>
  </si>
  <si>
    <t>Jeon Seongwook*, Kim Deukha, Park Junhong</t>
  </si>
  <si>
    <t>CHALLENGES IN EXPERIMENTAL AND NUMERICAL CHARACTERIZATION OF PASSENGER SEAT VIBRATION</t>
  </si>
  <si>
    <t>Wagner Philipp*, Langer Patrick, Marburg Steffen</t>
  </si>
  <si>
    <t>PERIODIC PROPERTIES OF FEM DISCRETE MODELS VS MODELLING OF ACOUSTIC PERIODIC STRUCTURES</t>
  </si>
  <si>
    <t>Arkadiusz Żak*, Wiktor Waszkowiak, Łukasz Doliński, Paweł Kowalski</t>
  </si>
  <si>
    <t>EFFICIENT NVH ANALYSIS OF ELECTRIC MOTORS BY MEANS OF 2D SPECTRAL DECOMPOSITION OF AIRGAP FORCES</t>
  </si>
  <si>
    <t>Gungl Szilard*, Kimpian Tibor</t>
  </si>
  <si>
    <t>MODAL ANALYSIS OF PRE-STRESSED RECTANGULAR PLATE USING THE DYNAMIC STIFFNESS METHOD</t>
  </si>
  <si>
    <t>Kumar Raj*, Jana Prasun</t>
  </si>
  <si>
    <t>FREE VIBRATION ANALYSIS OF FUNCTIONALLY GRADED PLATE WITH ARBITRARILY SHAPED CUTOUT</t>
  </si>
  <si>
    <t>Kumar Raj, Chaudhary Keshari Nath, Jana Prasun*</t>
  </si>
  <si>
    <t>EXPERIMENTAL STUDY OF THE SOUND ABSORPTION PERFORMANCE OF THE ACOUSTIC BLACK HOLE</t>
  </si>
  <si>
    <t>Peng Lihua, Mao Qibo*</t>
  </si>
  <si>
    <t>SIMULTANEOUS ABSORPTION OF AIR-BORNE AND STRUCTURAL-BORNE SOUND WITH A SINGLE METAMATERIAL-BASED ABSORBER</t>
  </si>
  <si>
    <t>Xu Siqi*, Sun Ping, Wang Xiaole, Gu Limin, Luo Xudong, Zhao Chunyu, Huang Zhenyu</t>
  </si>
  <si>
    <t>ENHANCE SOUND ABSORPTION COEFFICIENT IN LOW AND MID FREQUENCY RANGE BY ALTERNATING OPEN AND CLOSED PORES.</t>
  </si>
  <si>
    <t>Li Zhihuan, Yamamoto Takashi*</t>
  </si>
  <si>
    <t>A STUDY ON THE ACOUSTIC DURABILITY OF SOUND-ABSORBING POROUS MATERIALS</t>
  </si>
  <si>
    <t>Yang Sung Soo*, Kang Yeon June, Lee Jung Wook, Park Sung Hwan</t>
  </si>
  <si>
    <t>A FRAMEWORK FOR MICRO-PERFORATED ABSORBERS OPTIMIZATION</t>
  </si>
  <si>
    <t>Palma Giorgio, Burghignoli Lorenzo*, Iemma Umberto</t>
  </si>
  <si>
    <t>VARIATION OF THE ACOUSTIC CHARACTERISTICS FOR MYCELIUM-BASED BIOMATERIALS WITH TIME</t>
  </si>
  <si>
    <t>Basu Somayan*, Dognini Chiara, Piana Edoardo Alessio, Gobbi Emanuela</t>
  </si>
  <si>
    <t>NUMERICAL STUDY OF FOAM MICROSTRUCTURES AND THEIR VIBRATION BEHAVIOR</t>
  </si>
  <si>
    <t>Cai Zenong*, Henriquez Vicente Cutanda, Lucklum Frieder</t>
  </si>
  <si>
    <t>OPTIMIZING THE ACOUSTIC PERFORMANCE OF MICRO-PERFORATED AND POROUS MATERIAL IN AUTOMOTIVE APPLICATIONS: ANALYTICAL APPROACH</t>
  </si>
  <si>
    <t>EL KHARRAS Brahim*, Garoum Mohammed</t>
  </si>
  <si>
    <t>OTOACOUSTIC EMISSION PHASE MEASUREMENTS TO DETECT POSTURE-INDUCED INTRACRANIAL FLUID PRESSURE VARIATIONS IN NOISY ENVIRONMENTS</t>
  </si>
  <si>
    <t>Renata Sisto*, Teresa Botti, Luigi Cerini, Filippo Sanjust, Marco Lucertini, Michele Fortini, Paola Verde, Arturo Moleti</t>
  </si>
  <si>
    <t>DISTURBING THE COCHLEA</t>
  </si>
  <si>
    <t>Olson Elizabeth*</t>
  </si>
  <si>
    <t>FREQUENCY- AND LEVEL-DEPENDENT RIPPLING AND WARPING OF DISTORTION-PRODUCT OTOACOUSTIC EMISSION RATIO FUNCTIONS IN MICE</t>
  </si>
  <si>
    <t>James Dewey*</t>
  </si>
  <si>
    <t>Model of the human cochlea built on experimentally-derived impedance estimates of the cochlea</t>
  </si>
  <si>
    <t>Nakajima Hideko Heidi*, Guan Xiying</t>
  </si>
  <si>
    <t>TRACING THE ORIGINS OF ACOUSTIC EMISSIONS TO INNER-EAR VIBRATIONS IN VIVO</t>
  </si>
  <si>
    <t>Charaziak Karolina*, Pliso Marko</t>
  </si>
  <si>
    <t>USE OF A PRESSURE-VELOCITY DETECTOR TO ASSESS SPECIFIC INPUT EAR IMPEDANCE AND EARDRUM ENERGY REFLECTANCE. COMPARISON WITH PRESSURE MEASUREMENTS.</t>
  </si>
  <si>
    <t>Botti Teresa*, Cerini Luigi, Moleti Arturo, Sanjust Filippo, Sisto Renata</t>
  </si>
  <si>
    <t>MODELLING OF DISTORTION-PRODUCT OTOACOUSTIC EMISSION INPUT-OUTPUT FUNCTIONS AND THEIR RELATION TO AUDITORY THRESHOLDS</t>
  </si>
  <si>
    <t>Graff Philipp*, Dalhoff Ernst, Zelle Dennis, Bader Katharina</t>
  </si>
  <si>
    <t>THE ROLE OF DPOE IN UNDERSTANDING COCHLEAR FUNCTION FROM CANAL TO CORTEX</t>
  </si>
  <si>
    <t>Allen Jont*</t>
  </si>
  <si>
    <t>NUMERICAL SIMULATION OF VIBROACOUSTIC TRANSMISSION CHARACTERISTICS VIA HUMAN MIDDLE EAR</t>
  </si>
  <si>
    <t>Takumi Asakura*, Takuma Ichino, Tomoki Sakurai, Ryuya Ito, Yuta Kurashina, Motoki Hirabayashi, Sho Kurihara</t>
  </si>
  <si>
    <t>WAVENUMBER-FREQUENCY RELATIONSHIP IN SLICE MODELS OF THE COCHLEA</t>
  </si>
  <si>
    <t>Alberts Gabriel*, Puria Sunil</t>
  </si>
  <si>
    <t>INFLUENCE OF STIMULUS LEVEL AND HEARING LOSS ON HUMAN COCHLEAR ACOUSTIC REFLECTANCE</t>
  </si>
  <si>
    <t>Neely Stephen*, Harris Sara</t>
  </si>
  <si>
    <t>SOUND SOURCE LOCALIZATION OF MULTIPLE HARMONIC SOURCES IN ENTIRE 3D SPACE USING 5 MICROPHONES ARRAY</t>
  </si>
  <si>
    <t>Thakur Shikha, Singh Sneha*</t>
  </si>
  <si>
    <t>MODAL DECONVOLUTION OF BAFFLED DUCT INTERNAL ACOUSTICS FROM EXTERNAL MEASUREMENTS AND EXPERIMENTAL EVALUATION</t>
  </si>
  <si>
    <t>ETCHEBARNE Benjamin*, FAUQUEUX Sandrine, LORTEAU Mathieu, MARX David, VALEAU Vincent</t>
  </si>
  <si>
    <t>OPTIMAL AUDIO BEAM PATTERN SYNTHESIS FOR CONTROLLING THE AUDIO SPOT OF A LENGTH-LIMITED PARAMETRIC ARRAY LOUDSPEAKER</t>
  </si>
  <si>
    <t>Zhu Yunxi, Ma Wenyao, Yang Jun*, Kuang zheng</t>
  </si>
  <si>
    <t>BRIDGING THE GAP BETWEEN SPACE AND MUSIC: AN AI ENABLED SOUND FIELD SYNTHESIS APPROACH</t>
  </si>
  <si>
    <t>Erspamer Alberto, Mylonas Dimitrios, Yiakopoulos Christos, Antoniadis Ioannis*</t>
  </si>
  <si>
    <t>SOUND-BASED DRONE FAULT CLASSIFICATION USING MULTI-TASK LEARNING</t>
  </si>
  <si>
    <t>Yi Wonjun*, Choi Jung-Woo, Lee Jae-Woo</t>
  </si>
  <si>
    <t>WIRE BREAKAGE PREDICTION OF WEDM USING VIBRATION SIGNALS IN CUTTING OF SILICON CARBIDE</t>
  </si>
  <si>
    <t>Kusuma Andhi Indira*, Huang Yi-Mei</t>
  </si>
  <si>
    <t>REMAINING USEFUL LIFE PREDICTION OF BEARINGS BASED ON COX HAZARD MODEL</t>
  </si>
  <si>
    <t>Pal Ranjan Sasti Charan*, Mohanty Amiya Ranjan</t>
  </si>
  <si>
    <t>FAULT DIAGNOSIS OF ROTATING MACHINERY USING FINE ALIGNMENT OF FAULTY FEATURES EXTRACTED BY ENHANCED MINIMUM ENTROPY DECONVOLUTION FILTER</t>
  </si>
  <si>
    <t>Ha Jong Moon*, Hong Min Seung, Jaebeom Lee, Wonjae Choi</t>
  </si>
  <si>
    <t>UNBALANCE MONITORING OF AN OVERHUNG ROTOR USING A PHYSICS-BASED AND MACHINE LEARNING APPROACH</t>
  </si>
  <si>
    <t>huang shyh-chin*, Najibullah Mohammad</t>
  </si>
  <si>
    <t>DEVELOPMENT OF SWARM INTELLIGENT-BASED OPTIMIZATION ALGORITHMS ON DAMAGE IDENTIFICATION OF PLATE-LIKE STRUCTURES</t>
  </si>
  <si>
    <t>T.K. POON*, Y.Y. LI</t>
  </si>
  <si>
    <t>DEVELOPMENT OF BUILDING ACOUSTICS SIGNAL PROCESSING SOFTWARE TO MINIMISE THE USE OF</t>
  </si>
  <si>
    <t>Davy John Laurence*</t>
  </si>
  <si>
    <t>COMPARISATION OF THE PHYSICAL AND MECHANICAL PROPERTIES OF VARIOUS MATERIALS USED AS ACOUSTIC MATS AND THEIR LONG-TERM PERFORMANCE</t>
  </si>
  <si>
    <t>Marina Rodrigues*, Zoltán Horváth, Tomáš Motal</t>
  </si>
  <si>
    <t>A DISCUSSION ON CORRELATION BETWEEN CLARITY AND REVERBERATION TIME</t>
  </si>
  <si>
    <t>Li Zhuang*</t>
  </si>
  <si>
    <t>THREE-YEARS OF NOISE MONITORING CAMPAIGNS IN CLASSROOMS: EFFECTS OF A NOISE MONITORING SYSTEM WITH LIGHTING FEEDBACK ON ANTHROPIC NOISE LEVELS AND OCCUPANT BEHAVIOUR</t>
  </si>
  <si>
    <t>Di Blasio Sonja, Astolfi Arianna*, Shtrepi Louena, Puglisi Giuseppina Emma</t>
  </si>
  <si>
    <t>ATTENTION AS A POTENTIAL DRIVER FOR UNDERSTAND-ING ACOUSTIC COMFORT PERCEPTION FOR NEURODI-VERGENT OCCUPANTS</t>
  </si>
  <si>
    <t>Arianna Marzi*, Marco Caniato, Andrea Gasparella</t>
  </si>
  <si>
    <t>EXPLORING RELATIONSHIPS BETWEEN ACOUSTIC CONDITIONS AND NON-NATIVE LISTENER PERFORMANCE IN STANDARDIZED FOREIGN LANGUAGE TEST ROOMS</t>
  </si>
  <si>
    <t>Kawata Makito*, Tsuruta-Hamamura Mariko, Hasegawa Hiroshi</t>
  </si>
  <si>
    <t>COMPLEX INDOOR NOISE MODELLING CASE STUDY</t>
  </si>
  <si>
    <t>Odeh Omar*, Bite Maria, Kocsis Dénes</t>
  </si>
  <si>
    <t>A REGULAR CHAMBER - DESIGN OF A TEST FACILITY FOR THE INVESTIGATION OF THE REVERBERANT SOUND FIELD</t>
  </si>
  <si>
    <t>Rok Prislan*, Jonas Brunskog</t>
  </si>
  <si>
    <t>THE POTENTIAL OF MELAMINE FOAM WASTE: PERFORMANCE COMPARISON OF MONOLITHIC FOAM BLOCKS AND LOOSE FOAM FRAGMENTS USED AS FILLER FOR SOUND ABSORBING PANELS</t>
  </si>
  <si>
    <t>Kavka Urban*, Vrhovnik Martina Marija, Prislan Rok</t>
  </si>
  <si>
    <t>EXPERIMENTAL AND NUMERICAL INVESTIGATION OF THE DYNAMICS OF THE FLOATING FLOOR AND PASSENGER SEATS OF A RAILWAY VEHICLE</t>
  </si>
  <si>
    <t>La Paglia Ivano, Li Qianqian*, Ripamonti Francesco, Corradi Roberto</t>
  </si>
  <si>
    <t>CAN ACOUSTIC INTERFERENCE BE USED TO CONTROL RAILWAY NOISE?</t>
  </si>
  <si>
    <t>Johansson Tony*</t>
  </si>
  <si>
    <t>CNOSSOS-EU – SYSTEM FOR DETERMINING THE NATIONAL COEFFICIENTS OF NOISE EMISSION OF ROAD SURFACES IN THE CZECH REPUBLIC</t>
  </si>
  <si>
    <t>Ládyš Martin*, Fikejz Filip, Ládyš Libor</t>
  </si>
  <si>
    <t>SILENT TUNNELS</t>
  </si>
  <si>
    <t>Simon Ondřej*, Ládyš Libor, Faitová Jana, Novák Petr, Šťástka Jiří, Svoboda Jiří</t>
  </si>
  <si>
    <t>DYNAMIC AMPLIFICATION ASSESSMENT OF HIGH-SPEED RAILWAY BRIDGE UNDER RESONANT RESPONSES USING MULTI-SENSOR FUSION</t>
  </si>
  <si>
    <t>Seunghoo Jeong*, Hoyeon Jung, Kyoung-Chan Lee</t>
  </si>
  <si>
    <t>THE INFLUENCE OF FOUNDATION AND BUILDING STRUCTURES ON GROUND-BORNE VIBRATION: WHAT WE MIGHT EXPECT AND WHAT WE FIND IN PRACTICE</t>
  </si>
  <si>
    <t>Talbot James P*, Sanitate Giuseppe, Edirisinghe Tisal</t>
  </si>
  <si>
    <t>A STUDY ON THE DEVELOPMENT OF THE BSR TEST METHOD CONSIDERING THE ENVIRONMENTAL CYCLE AND OPERATING DURABILITY</t>
  </si>
  <si>
    <t>JONGSOO KIM*, SUNGYEON YOON, WOOHYUN CHO</t>
  </si>
  <si>
    <t>TRAIN-INDUCED GROUND VIBRATIONS – THE EMISSION AND TRANSMISSION FROM TUNNEL AND SURFACE LINES</t>
  </si>
  <si>
    <t>Auersch Lutz*</t>
  </si>
  <si>
    <t>REDUCING THE NOISE OF TRAMWAYS IN URBAN AREAS</t>
  </si>
  <si>
    <t>Weinandy Rene*, Appel Percy</t>
  </si>
  <si>
    <t>REDUCING ROLLING NOISE IN RAILWAY WHEELS WITH CONSTRAINED LAYER DAMPING TREATMENTS CONSIDERING COMPREHENSIVE VISCOELASTIC MODELS</t>
  </si>
  <si>
    <t>Xavier Garcia-Andrés*, José Martínez-Casas, Francisco David Denia, Astrid Pieringer, Wolfgang Kropp</t>
  </si>
  <si>
    <t>A MEASUREMENT CAMPAIGN TO INVESTIGATE THE EFFECT OF USING SOFT RAILPADS ON GROUND-BORNE VIBRATIONS FROM UNDERGROUND RAILWAYS</t>
  </si>
  <si>
    <t>Alsharo Anas, Douier Kais, Hussein Mohammed*, Renno Jamil</t>
  </si>
  <si>
    <r>
      <rPr>
        <b/>
        <sz val="11"/>
        <color theme="1"/>
        <rFont val="Calibri"/>
        <family val="2"/>
        <charset val="238"/>
        <scheme val="minor"/>
      </rPr>
      <t>IIAV Meeting of Board</t>
    </r>
    <r>
      <rPr>
        <sz val="11"/>
        <color theme="1"/>
        <rFont val="Calibri"/>
        <family val="2"/>
        <charset val="238"/>
        <scheme val="minor"/>
      </rPr>
      <t xml:space="preserve">
[Bohemia 1+2 (LL floor)]</t>
    </r>
  </si>
  <si>
    <r>
      <t xml:space="preserve">Set up of Exhibition
</t>
    </r>
    <r>
      <rPr>
        <sz val="11"/>
        <color theme="1"/>
        <rFont val="Calibri"/>
        <family val="2"/>
        <scheme val="minor"/>
      </rPr>
      <t>[Congress Hall foyer (LL floor)]</t>
    </r>
  </si>
  <si>
    <t>Bohemia 1</t>
  </si>
  <si>
    <t>Bohemia 2</t>
  </si>
  <si>
    <t>Florenc 1</t>
  </si>
  <si>
    <t>Florenc 2</t>
  </si>
  <si>
    <t>Karlin 1</t>
  </si>
  <si>
    <t>Karlin 4</t>
  </si>
  <si>
    <t>Palmovka 1</t>
  </si>
  <si>
    <t>Palmovka 2</t>
  </si>
  <si>
    <t>Palmovka 3</t>
  </si>
  <si>
    <t>Liben 1</t>
  </si>
  <si>
    <t>Palmovka 4</t>
  </si>
  <si>
    <t>Karlin 2</t>
  </si>
  <si>
    <t>Marco Caniato</t>
  </si>
  <si>
    <t>T08 SS01 #239</t>
  </si>
  <si>
    <t>NONLINEAR SOUND ABSORPTION OF HELMHOLTZ RESONATORS WITH EXTENDED NECKS AT HIGH SOUND PRESSURE LEVELS</t>
  </si>
  <si>
    <t>Qu Renhao, Guo Jingwen, Yi Wei, Fang Yi, Zhong Siyang*, Zhang Xin</t>
  </si>
  <si>
    <t>VISUALIZING THE GENERATION OF DISTORTION PRODUCT OTOACOUSTIC EMISSIONS IN GERBILS USING OPTICAL COHERENCE TOMOGRAPHY</t>
  </si>
  <si>
    <t>T09 SS02 #360</t>
  </si>
  <si>
    <t>Dong Wei*, Meenderink Sebastiaan W.F.</t>
  </si>
  <si>
    <t>T11 RS02 #665</t>
  </si>
  <si>
    <t>MEDICAL-HEALTHCARE ACOUSTICAL, NOISE AND VIBRATION CRITERIA IN FGI 2022.</t>
  </si>
  <si>
    <t>Evans Jack*</t>
  </si>
  <si>
    <t>SETTING UP A RECEPTION PLATE FOR THE DETERMINATION OF THE STRUCTURE-BORNE SOUND POWER OF BUILDING SERVICE EQUIPMENT</t>
  </si>
  <si>
    <t xml:space="preserve">	Höller Christoph*, Rieger Anna</t>
  </si>
  <si>
    <t>T11 SS02 #32</t>
  </si>
  <si>
    <t>FACE MASKED SPEECH COMMUNICATION IN COVID-SECURE CLASSROOMS</t>
  </si>
  <si>
    <t xml:space="preserve">	Choi Young-Ji*</t>
  </si>
  <si>
    <t>ANALYSIS AND DESIGN OF MEMBRANE-TYPE ACOUSTICAL METAMATERIALS</t>
  </si>
  <si>
    <t>Qiu Kepeng*, Qin Yunfei, Fei Chen</t>
  </si>
  <si>
    <t>Technical Program - 11 July (Tuesday)</t>
  </si>
  <si>
    <t>Harnessing the Power of Deep Learning for Urban Sound Sensing and Noise Mitigation</t>
  </si>
  <si>
    <t>Gan Woon Seng</t>
  </si>
  <si>
    <t>T01 RS04 #150</t>
  </si>
  <si>
    <t>Sven Johansson</t>
  </si>
  <si>
    <t>FREE SOUND FIELD PERFORMANCE ANALYSIS: SOUND SOURCES COMPARISON BASED ON ISO TEST METHOD FOR THE QUALIFICATION OF THE ACOUSTIC ENVIRONMENT</t>
  </si>
  <si>
    <t>Sourachai Punyakorn*</t>
  </si>
  <si>
    <t>T02 RS01 #424</t>
  </si>
  <si>
    <t>EXPERIMENTAL EVALUATION OF A STROKE LIMITATION-FREE ACTIVE MASS DAMPER FOR SUPER HIGH-RISE BUILDINGS</t>
  </si>
  <si>
    <t>Tagami Masaharu*, Tagawa Yasutaka, Shitaya Ryuhei</t>
  </si>
  <si>
    <t>T03 SS01 #437</t>
  </si>
  <si>
    <t xml:space="preserve">Ling Zheng </t>
  </si>
  <si>
    <t>ENERGY HARVESTING OF EXTERNAL DOUBLE PIEZOELECTRIC ACOUSTIC BLACK HOLE BEAM</t>
  </si>
  <si>
    <t>ZHENG LING*, JUNJUN LI, Li YINONG, LI MEIYU, DENG JIE</t>
  </si>
  <si>
    <t>T04 RS01 #10</t>
  </si>
  <si>
    <t>Gaetano Licitra</t>
  </si>
  <si>
    <t>IMPACT OF NON-ACOUSTICAL FACTORS IN LABORATORY LISTENING TESTS ON AIRCRAFT NOISE</t>
  </si>
  <si>
    <t>LeGriffon Ingrid*, Lebouc Eloïse, Tardieu Julien, Boullet Isabelle, Lavandier Catherine, Richard Isabelle, Magnen Cynthia</t>
  </si>
  <si>
    <t>Adrian Brown</t>
  </si>
  <si>
    <t>T07 SS03 #340</t>
  </si>
  <si>
    <t>Konstantinos Kapasakalis</t>
  </si>
  <si>
    <t>STUDY ON NONLINEAR VIBRATION ANALYSIS FOR LARGE-SCALE STRUCTURAL MODEL WITH GAP</t>
  </si>
  <si>
    <t>KAWAGUCHI MASATAKA*, SAKATE KOKI, UEDA JIRO, CHARGIN MLADEN, TANAKA KAZUTO, WATANABE KIMITAKA, KATAYAMA TSUTAO</t>
  </si>
  <si>
    <t>T07 RS03 #725</t>
  </si>
  <si>
    <t xml:space="preserve">Ioannis Antoniadis </t>
  </si>
  <si>
    <t>MACHINE LEARNING-BASED PREDICTION OF SOUND TRANSMISSION LOSS OF TUBULAR CELL CORE SAND-WICH PANELS</t>
  </si>
  <si>
    <t>M. Keleshteri Mohammad*, Jelovica Jasmin</t>
  </si>
  <si>
    <t>T08 SS01 #541</t>
  </si>
  <si>
    <t>INNOVATIVE BIO-FOAM-FORMED COMPOSITES FOR SOUNDPROOFING APPLICATIONS</t>
  </si>
  <si>
    <t>SECIUREANU Mihai*, NASTAC Silviu-Marian, DEBELEAC Carmen-Nicoleta, NECHITA Petronela</t>
  </si>
  <si>
    <t>T09 RS01 #44</t>
  </si>
  <si>
    <t>Sebastian Oberst</t>
  </si>
  <si>
    <t>PREDICTION AND OPTIMIZATION OF VEHICLE INTERIOR NOISE SOUND QUALITY BASED ON EXTREME GRADIENT BOOSTING ALGORITHM</t>
  </si>
  <si>
    <t>Ou Jian, Guo Zhoumin*, Liu Jianqiu, Peng Feitan, Deng Guohong, Yang Echuan</t>
  </si>
  <si>
    <t>T10 RS02 #414</t>
  </si>
  <si>
    <t>APPLICATION OF IMPROVED RESIDUAL DETECTION FOR SENSOR FAULT DIAGNOSIS OF LIQUID ROCKET ENGINE</t>
  </si>
  <si>
    <t>Su Yufeng*, Sun Ruo-Bin, Chen Xuefeng</t>
  </si>
  <si>
    <t>T11 SS05 #173</t>
  </si>
  <si>
    <t>Marco Caniato
Antonino Di Bella</t>
  </si>
  <si>
    <t>LABORATORY MEASUREMENTS OF LIGHTWEIGHT FLOATING FLOOR SYSTEMS ON CLT SLABS</t>
  </si>
  <si>
    <t>T14 SS02 #3</t>
  </si>
  <si>
    <t>INDICATIVE MEASUREMENTS OF THE NOISE EMISSION OF ELECTRIC VEHICLES</t>
  </si>
  <si>
    <t>Van Keulen Wim*</t>
  </si>
  <si>
    <t>T01 RS04 #595</t>
  </si>
  <si>
    <t>APPLICATION OF EQUIVALENT FORCE TORSOR AND BLOCK SENSOR METHOD ON HYDRAULIC PUMPS</t>
  </si>
  <si>
    <t>Gardin Thomas, Gras Thibaut*, Macquart Alexandre, Champain Jerome</t>
  </si>
  <si>
    <t>T02 RS01 #458</t>
  </si>
  <si>
    <t>TRAJECTORY PLANNING OF A HYDROSTATIC ACTUATOR WITH FLEXURAL LEAF GUIDES FOR ENERGY SAVING AND RESIDUAL VIBRATION SUPPRESSION</t>
  </si>
  <si>
    <t>Zhang Yahui*, Xie Dongjian, Zhang Xiao, Yang Bintang</t>
  </si>
  <si>
    <t>T03 SS01 #475</t>
  </si>
  <si>
    <t>THE SEMI-ANALYTICAL MODELLING AND VIBRATION CHARACTERISTICS OF A PRIMARY STRUCTURE WITH INTEGRATED DISH-SHAPED ACOUSTIC BLACK HOLE</t>
  </si>
  <si>
    <t>Shi Kaiyao, Ding Yuan, Zheng Ling*, Li Yinong</t>
  </si>
  <si>
    <t>T04 RS01 #15</t>
  </si>
  <si>
    <t>ENVIRONMENTAL NOISE FROM OPEN CYCLE GAS TURBINES</t>
  </si>
  <si>
    <t>Cazzolato Ben*, Leav Orddom, Howard Carl</t>
  </si>
  <si>
    <t>T05 SS02 #112</t>
  </si>
  <si>
    <t>ROLE OF WAVE PROPAGATION IN VALVE DYNAMICS</t>
  </si>
  <si>
    <t>Fanni Kadar*, Gabor Stepan</t>
  </si>
  <si>
    <t>T07 RS01 #366</t>
  </si>
  <si>
    <t>INVESTIGATING THE DYNAMIC EFFECT OF IN-TRACK VIBRATION COUNTERMEASURES</t>
  </si>
  <si>
    <t>Shamayleh Hana, Hussien Mohammed*</t>
  </si>
  <si>
    <t>T07 RS03 #145</t>
  </si>
  <si>
    <t>HIGH FREQUENCY LOAD IDENTIFICATION METHOD FOR COMPLEX STRUCTURES BASED ON STATISTICAL ENERGY ANALYSIS</t>
  </si>
  <si>
    <t>Su Youbiao*, Xie Shilin</t>
  </si>
  <si>
    <t>T08 SS01 #554</t>
  </si>
  <si>
    <t>SOUND ABSORPTION CHARACTERIZATION OF PUMICE STONE</t>
  </si>
  <si>
    <t>Arenas Jorge P.*, Rebolledo Juan, Nuñez Gabriel, Venegas Rodolfo</t>
  </si>
  <si>
    <t>T09 RS01 #94</t>
  </si>
  <si>
    <t>BONE CONDUCTION EQUAL-LOUDNESS: METHODOLOGICAL ISSUES</t>
  </si>
  <si>
    <t>Patrick Rafael*, Letowski Tomasz</t>
  </si>
  <si>
    <t>T10 RS02 #447</t>
  </si>
  <si>
    <t>APPLICATION OF MACHINE LEARNING ALGORITHMS IN CLUSTERING ACOUSTIC EMISSION FEATURE FOR CHARACTERIZING KNEE INTEGRITY</t>
  </si>
  <si>
    <t>KHAN Tawhidul Islam*, NANAMI Tokumaru, SAKIB Nazmush, Hassan Md. Mehedi, IDE Shuya</t>
  </si>
  <si>
    <t>T11 SS05 #177</t>
  </si>
  <si>
    <t>ACOUSTIC INVESTIGATION OF FLANK TRANSMISSION IN TIMBER CONSTRUCTION WITH ACCELEROMETERS AND THE EVALUATION OF THE SOUND REDUCTION INDEX AND THE NORMALIZED IMPACT SOUND PRESSURE LEVEL.</t>
  </si>
  <si>
    <t>Kraler Anton*, Zadra Armin</t>
  </si>
  <si>
    <t>T14 SS02 #131</t>
  </si>
  <si>
    <t>EXPERIMENTAL VALIDATION OF OPERATIONAL TRANSFER PATH ANALYSIS BASED ON CONVOLUTION NEURAL NET-WORKS IN A TWO-PLATE STRUCTURE</t>
  </si>
  <si>
    <t>Lee Dooho*, Park Yun-Yeong</t>
  </si>
  <si>
    <t>T01 RS04 #618</t>
  </si>
  <si>
    <t>CONDITION-BASED MONITORING OF LIFT MOTOR USING ARDUINO DATA ACQUISITION AND INTERNET OF THINGS (IOT)</t>
  </si>
  <si>
    <t>Abdul Rahim Sharafiz, Md Rezali Khairil Anas, Zainal Abidin Abdul Murad, Khalid Siti Nor Azila, Mohd Azahar*, Adnan Dehghani Adnan</t>
  </si>
  <si>
    <t>T02 RS01 #459</t>
  </si>
  <si>
    <t>VIBRATION REDUCTION SIMULATIONS OF A MEDIUM UTILITY HELICOPTER USING HIGHER HARMONIC PITCH CONTROL</t>
  </si>
  <si>
    <t>Bang Shin-Won*, Park Byeong-Hyeon, Park Jae-Sang, Kim Do-Hyung, Kang Woo-Ram</t>
  </si>
  <si>
    <t>T03 SS01 #508</t>
  </si>
  <si>
    <t>A SEMI-ANALYTICAL MODELLING AND VIBRATION ANALYSIS FOR A PRIMARY BEAM WITH INTEGRATED ARC-SHAPED ACOUSTIC BLACK HOLE</t>
  </si>
  <si>
    <t>Zhang Hanke, Zhao Zhencheng, Zheng Ling*, Li Yinong</t>
  </si>
  <si>
    <t>T04 RS01 #17</t>
  </si>
  <si>
    <t>NOISE MEASUREMENTS FROM DRONES TO ESTIMATE FUTURE NOISE EXPOSURES</t>
  </si>
  <si>
    <t>Treichel Julia*, Foerster Jan, Volkert Andreas, Lieb Temu Joonas, Uijt de Haag Maarten</t>
  </si>
  <si>
    <t>T05 SS02 #161</t>
  </si>
  <si>
    <t>ACOUSTIC LEVITATION OF PHOTOACOUSTIC ACTUATION BY A PULSED LASER</t>
  </si>
  <si>
    <t>Meng Ziwei, Li Jin*, Liao Xingyu, Jiang Youyang</t>
  </si>
  <si>
    <t>T07 RS01 #403</t>
  </si>
  <si>
    <t>FREE VIBRATION ANALYSIS OF ARBITRARILY LAMINATED COMPOSITE THICK BEAMS</t>
  </si>
  <si>
    <t>Huang Wan-Yi*, Hwu Chyanbin, Hsu Chia-Wen</t>
  </si>
  <si>
    <t>T07 RS04 #66</t>
  </si>
  <si>
    <t>INFLUENCES OF STACKING SEQUENCE AND MATERIAL STIFFNESS COUPLING MECHANISMS ON THE LINEAR ROTORDYNAMICS OF VARIABLE-STIFFNESS COMPOSITE SHAFT-DISK SYSTEMS</t>
  </si>
  <si>
    <t>Najafi Mohsen*, Ganesan Rajamohan</t>
  </si>
  <si>
    <t>T08 SS01 #580</t>
  </si>
  <si>
    <t>A HEURISTIC-BASED STRATEGY TO DISTRIBUTE RESONATORS\' PARAMETERS FOR VIBRATION REDUCTION WIDENING</t>
  </si>
  <si>
    <t>Alves Pires Felipe*, Boukadia Régis, Deckers Elke, Desmet Wim, Claeys Claus</t>
  </si>
  <si>
    <t>T09 RS01 #202</t>
  </si>
  <si>
    <t>AUDITORY IMPRESSION DIFFERENCES IN ENGINE CYLINDERS</t>
  </si>
  <si>
    <t>Suzuki Ryuhei*, Ishimitsu Shunsuke, Sudo Kiduna, Fujikawa Satoshi, Matsumoto Mitsunori, Date Yuki, Nagato Kiyonori, Iwata Kiyoaki</t>
  </si>
  <si>
    <t>T10 RS02 #485</t>
  </si>
  <si>
    <t>FAULT-RELATED GEAR MESHING MODULATION COMPONENT RECONSTRUCTION AND EVALUATION FOR FAULT DIAGNOSIS OF PLANETARY GEARBOXES</t>
  </si>
  <si>
    <t>Zhou Peng*, Yu Xiaoluo, Yang Yang, He Qingbo, Peng Zhike</t>
  </si>
  <si>
    <t>T11 SS05 #227</t>
  </si>
  <si>
    <t>THE ACOUSTIC PERFORMANCE OF WOODEN BUILDING STRUCTURES: WHAT COMES NEXT?</t>
  </si>
  <si>
    <t>Di Bella Antonino*, Barbaresi Luca</t>
  </si>
  <si>
    <t>T14 SS02 #148</t>
  </si>
  <si>
    <t>MULTI-OBJECTIVE OPTIMIZATION METHOD FOR EXHAUST SYSTEM DEVELOPMENT</t>
  </si>
  <si>
    <t>Schindele Tobias*, Shettigar Sushanth, Jonathan Tournadre</t>
  </si>
  <si>
    <t>T01 SS04 #13</t>
  </si>
  <si>
    <t>Lars Håkansson
Claes Hedberg</t>
  </si>
  <si>
    <t>T02 RS01 #538</t>
  </si>
  <si>
    <t>ACTIVE NOISE CONTROL WITH FXLMS ALGORITHM APPLIED TO A TRACTOR IN DRIVING CONDITION</t>
  </si>
  <si>
    <t>Mori Francesco*, Santoni Andrea, Fausti Patrizio, Pompoli Francesco, Preti Christian, Bonfiglio Paolo</t>
  </si>
  <si>
    <t>T03 SS01 #519</t>
  </si>
  <si>
    <t>THE SEMI-ANALYTICAL MODELING AND BANDGAP OF INNOVATIVE ARC-SHAPED ACOUSTIC BLACK HOLE</t>
  </si>
  <si>
    <t>Zhao Zhencheng, Zheng Ling*, Zhang Hanke, Li Yinong</t>
  </si>
  <si>
    <t>T04 RS01 #135</t>
  </si>
  <si>
    <t>Low-noise flight routing planning of drones based on a virtual flight noise simulator</t>
  </si>
  <si>
    <t>Tan Qichen*, Zhou Peng, Lo Hong Kam, Zhong Siyang, Zhang Xin</t>
  </si>
  <si>
    <t>T05 SS02 #176</t>
  </si>
  <si>
    <t>GAUGE THEORY FORMULATION OF ACOUSTIC MULTIPLE SCATTERING</t>
  </si>
  <si>
    <t>Gan Woon Siong*</t>
  </si>
  <si>
    <t>T07 RS01 #463</t>
  </si>
  <si>
    <t>ESTIMATION OF NATURAL FREQUENCIES FOR ROBOTICS AT DIFFERENT POSTURES USING PARTICLE SWARM OPTIMIZATION AND RAYLEIGH QUOTIENT</t>
  </si>
  <si>
    <t>Cheng Kai-Hsiang*, Tsai Meng-Shiun, Li Hung-Ming, Hong Mao-Qi</t>
  </si>
  <si>
    <t>T07 RS04 #194</t>
  </si>
  <si>
    <t>MULTI-OBJECTIVE DYNAMIC SYSTEM OPTIMIZATION OF WASHING MACHINE</t>
  </si>
  <si>
    <t>Erdoğan Batuhan*</t>
  </si>
  <si>
    <t>T08 SS01 #115</t>
  </si>
  <si>
    <t>COMPUTATIONALLY EFFICIENT TRIM MODELLING FOR INDUSTRIAL APPLICATIONS</t>
  </si>
  <si>
    <t>Hamiche Karim*, Jonckheere Stijn</t>
  </si>
  <si>
    <t>T09 RS02 #98</t>
  </si>
  <si>
    <t>VEHICLE SOUND EVALUATION FOCUSING ON SELECTIVE ATTENTION</t>
  </si>
  <si>
    <t>Yuki Kameyama*, Shunsuke Ishimitsu, Keisuke Kotaka, Yasuto Fujii</t>
  </si>
  <si>
    <t>T10 RS02 #677</t>
  </si>
  <si>
    <t>OPTIMIZED MODULATION SEPARATION METHOD AND ITS APPLICATION IN WIND TURBINE DRIVE-TRAIN CONDITION MONITORING</t>
  </si>
  <si>
    <t>Cai Zekai, Wu Taihuan, Yu Lichao, Zhang Baoqiang, Wang Cunfu, Luo Huageng*</t>
  </si>
  <si>
    <t>T11 SS05 #295</t>
  </si>
  <si>
    <t>IMPACT NOISE REDUCTION OF CROSS LAMINATED TIMBER FLOOR</t>
  </si>
  <si>
    <t>Caniato Marco*, Marzi Arianna, Bettarello Federica, Granzotto Nicola, Gasparella Andrea</t>
  </si>
  <si>
    <t>T14 SS02 #156</t>
  </si>
  <si>
    <t>A STUDY ON HYBRID TRANSFER FUNCTION PREDICTION MODEL BASED ON SEMM</t>
  </si>
  <si>
    <t>KIM Jae Yun*, Kang Yeon June, Nam Jeong Min</t>
  </si>
  <si>
    <t>T01 SS04 #34</t>
  </si>
  <si>
    <t>T02 RS01 #634</t>
  </si>
  <si>
    <t>VIBRATION SUPPRESSION OF A FLEXIBLE ROTOR WITH THE GYROSCOPIC EFFECT USING ACTIVE LATERAL BEARINGS</t>
  </si>
  <si>
    <t>Ran Liaoyuan, Halim Dunant*, Thein Chung ket, Galea Michael</t>
  </si>
  <si>
    <t>T03 SS12 #594</t>
  </si>
  <si>
    <t>Sadaf Arabi</t>
  </si>
  <si>
    <t>EFFECT OF SPECTRAL SCATTERING ON RIJKE TUBE STABILIZATION BY A SIDE-BRANCH, NON-RESONATING DEVICE</t>
  </si>
  <si>
    <t>Zhang Xingyu*, Zhang Yumin, Han Xue, Hu Ying, Xu Tianyu, Huang Lixi</t>
  </si>
  <si>
    <t>T04 RS01 #196</t>
  </si>
  <si>
    <t>COMPARATIVE STUDY ON NOISE MAPPING FOR EUROPEAN URBAN AGGLOMERATIONS UNDER THE ENVIRONMENTAL NOISE DIRECTIVE (END)</t>
  </si>
  <si>
    <t>Popescu Diana Ioana*</t>
  </si>
  <si>
    <t>T05 SS02 #262</t>
  </si>
  <si>
    <t>TOWARDS BREAKING THE TURBULENCE CODE,II.TRANSPORT THEORY EXPLANATION OF TURBULENCE</t>
  </si>
  <si>
    <t>T07 RS01 #507</t>
  </si>
  <si>
    <t>COMPUTATION OF INDEPENDENT ACOUSTIC RADIATION MODES USING COMPONENT MODE SYNTHESIS</t>
  </si>
  <si>
    <t>Yennepally Rushikesh Reddy*, Sarkar Abhijit</t>
  </si>
  <si>
    <t>T08 SS04 #244</t>
  </si>
  <si>
    <t>IMPACT OF MANUFACTURING UNCERTAINTIES ON THE ACOUSTIC PROPERTIES OF 3D PRINTED MATERIALS.</t>
  </si>
  <si>
    <t>Jamois alexis*, Dragna Didier, Galland Marie Annick</t>
  </si>
  <si>
    <t>T09 RS02 #175</t>
  </si>
  <si>
    <t>EXPERIMENTAL STUDY OF THE INFLUENCE OF LOCAL RIGIDIFICATION ON VOCAL FOLDS AUTO-OSCILLATION</t>
  </si>
  <si>
    <t>Pelorson Xavier*, Ahmad Mohammad, Van Hirtum Annemie</t>
  </si>
  <si>
    <t>T11 SS05 #583</t>
  </si>
  <si>
    <t>NUMERICAL PREDICTION METHOD FOR DRIVING-POINT MOBILITY OF CLT STRUCTURES</t>
  </si>
  <si>
    <t>Mizunuma Haruki*, Asakura Takumi, Hirakawa Susumu, Hiramitsu Atsuo</t>
  </si>
  <si>
    <t>T14 SS02 #151</t>
  </si>
  <si>
    <t>INDEX FOR EVALUATING THE NVH PERFORMANCE OF RUBBER BUSH</t>
  </si>
  <si>
    <t>Oh Jun Young*, Kang Yeon June, Cho Mun Hwan, David P Song</t>
  </si>
  <si>
    <t>T01 SS04 #163</t>
  </si>
  <si>
    <t>T02 RS02 #671</t>
  </si>
  <si>
    <t>AN ACTIVE MASS DAMPER FOR VIBRATION CONTROL OF A SLENDER STEEL STRUCTURE</t>
  </si>
  <si>
    <t>Cii Stefano, Bussini Alberto, Ripamonti Francesco, Karimi Hamid Reza*</t>
  </si>
  <si>
    <t>T03 RS01 #621</t>
  </si>
  <si>
    <t>T04 RS01 #468</t>
  </si>
  <si>
    <t>IN-SITU SOUND REFLECTION AND SOUND INSULATION EVALUATION OF NOISE BARRIERS IN CONTROLLED ENVIRONMENT AND COMPARISON WITH LABORATORY TEST DATA</t>
  </si>
  <si>
    <t>jain Sachin K*, Joshi Manasi P, Kamble Prashant P, Walke Nagesh H</t>
  </si>
  <si>
    <t>T05 SS02 #296</t>
  </si>
  <si>
    <t>MECHANICAL CHARACTERIZATION OF NON-LINEAR AGAR-BASED PHANTOM BY IMPACT ANALYSIS: AN APPLICATION TO SOFT TISSUES</t>
  </si>
  <si>
    <t>T07 RS01 #672</t>
  </si>
  <si>
    <t>FREQUENCY VARIATION OF BEAM WITH A GENERAL INTERNAL HINGE</t>
  </si>
  <si>
    <t>Wang Dong*, Du Dingxin</t>
  </si>
  <si>
    <t>T07 RS04 #284</t>
  </si>
  <si>
    <t>DYNAMIC SIMILARITY DESIGN METHOD FOR AN AERO ENGINE HIGH SPEED ROTOR-SUPPORT SYSTÉM</t>
  </si>
  <si>
    <t>Sun Lang, Guo Kexin, Liang Haotian, Zang Chaoping*</t>
  </si>
  <si>
    <t>T08 SS03 #230</t>
  </si>
  <si>
    <t>A THIN FLEXIBLE ACOUSTIC SENSOR ARRAY BASED ON PIEZOELECTRIC METAMATERIALS</t>
  </si>
  <si>
    <t>Chen Qi*, Gu Limin, Zhao Chunyu, Huang Zhenyu</t>
  </si>
  <si>
    <t>T09 RS02 #469</t>
  </si>
  <si>
    <t>EXPERIMENTAL EVALUATION ON THE EFFECT OF BIOMECHANICAL FEATURES ON HUMAN BODY STIFFNESS</t>
  </si>
  <si>
    <t>Hejazi Dinan Parisa*, Aziminia Mahdi, Emamian Shirazi Seyed Amirhosein, Shamsipour Dehkordi Parvaneh, Rajabpour Sani Zahra</t>
  </si>
  <si>
    <t>Sustainability considerations in environmental noise management</t>
  </si>
  <si>
    <t>Selma Kurra</t>
  </si>
  <si>
    <t>IIAV Members Special Event - guided tour</t>
  </si>
  <si>
    <t>A STUDY ON THE MECHANISM OF OPERATING NOISE FOR DIRECT DRIVE TYPE IN-WHEEL SYSTÉM</t>
  </si>
  <si>
    <t>Park Sangwon*, Lee Jongwha, Lee Minsung, Jeon Jinmoo, Lee Taehwi, Je Hyunmin</t>
  </si>
  <si>
    <t>STUDY ON THE ORDER OF ZERO-AVD BASELINE CORRECTION METHOD FOR DIFFERENT EXAMPLE ACCELEROGRAMS</t>
  </si>
  <si>
    <t>Shin gangsig*</t>
  </si>
  <si>
    <t>EVALUATION OF ACOUSTIC AND VIBRATION PERFORMANCE OF FREE STROKE SHOCK ABSORBERS IN WASHING MACHINES</t>
  </si>
  <si>
    <t xml:space="preserve">	Alparslan Mümtaz Murat*, Tınar Egemen, Ay Oğuz, Engin Umut</t>
  </si>
  <si>
    <t>ON THE SENSITIVITY ANALYSIS OF THREE-PORT MEASUREMENTS FOR ACOUSTIC CHARACTERISATION OF PERFORATES</t>
  </si>
  <si>
    <t>Shah Shail A.*, Bodén Hans, Boij Susann</t>
  </si>
  <si>
    <t>Poudrel Anne-sophie*, Bouffandeau Arthur, Rosi Giuseppe, Nguyen Vu-hieu, Haiat Guillaume</t>
  </si>
  <si>
    <t>T07 SS03 #61</t>
  </si>
  <si>
    <t>Omar Intisar*, Khan Muhammad, Starr Andrew</t>
  </si>
  <si>
    <t>PREDICTION METHODS TO MODEL INTERDEPENDENCIES BETWEEN CRACK PROPAGATION AND DYNAMIC RESPONSE</t>
  </si>
  <si>
    <t>Dayal Vinay*, Sharma Subal, Livings Richard</t>
  </si>
  <si>
    <t>Jian Kang</t>
  </si>
  <si>
    <t>Congress Hall 2</t>
  </si>
  <si>
    <t>SUBBAND OPTIMIZATION OF NONLINEAR BEAMFORMER WITH LONG SHORT-TERM MEMORY IN LOW-FREQUENCY REGION</t>
  </si>
  <si>
    <t>Mizumachi Mitsunori*, Nashiro Kaito</t>
  </si>
  <si>
    <t>T10 RS01 #483</t>
  </si>
  <si>
    <t>Marco Caniato
Eleonora Carletti</t>
  </si>
  <si>
    <t>Technical Program - 12 July (Wednesday)</t>
  </si>
  <si>
    <t>Vibration Control of Large-Scale Systems under Multiactuation Schemes and Information Constraints</t>
  </si>
  <si>
    <t>Hamid Reza Karimi</t>
  </si>
  <si>
    <t>T02 RS03 #137</t>
  </si>
  <si>
    <t>DESIGN OF MULTI-DEGREE-OF-FREEDOM VIBRATION ABSORBER BY USING INERTIAL ACTUATOR</t>
  </si>
  <si>
    <t>Mao Qibo*, Yuan Weiting, Li Xianze</t>
  </si>
  <si>
    <t>T03 SS04 #24</t>
  </si>
  <si>
    <t>Bruno Campolina
Yu Liu</t>
  </si>
  <si>
    <t>ENHANCING A MULTI-DISCIPLINARY OPTIMISATION FRAMEWORK WITH VIBRO-ACOUSTICS SOLUTIONS</t>
  </si>
  <si>
    <t>Simone Mancini*, Carlo Aquilini, Nicolò Maria Frisone, Alessandro Di Marco</t>
  </si>
  <si>
    <t>TO4 RS01 #638</t>
  </si>
  <si>
    <t>SENSITIVITY ANALISYS AND ARCHITECTURE SELECTION OF ARTIFICIAL NEURAL NETWOKS FOR ESTIMATION OF THE ENVIRONMENTAL ACOUSTIC PATTERN OF A LOCATION.</t>
  </si>
  <si>
    <t>Martin Anahi, Pita Antonio, Navarro Juan M.*</t>
  </si>
  <si>
    <t>T05 SS02 #315</t>
  </si>
  <si>
    <t>NONLINEAR SCATTERING OF CROSSED ULTRASONIC STANDING WAVE BEAMS IN THE PRESENCE OF A TURBULENT JET FLOW IN WATER</t>
  </si>
  <si>
    <t>Haas Katherine*, Korman Murray</t>
  </si>
  <si>
    <t>T07 RS01 #716</t>
  </si>
  <si>
    <t>Giovanni Iarriccio</t>
  </si>
  <si>
    <t>ROBUST OUTPUT-ONLY MODAL ANALYSIS OF ENGINEERING SYSTEMS UNDER HARMONICS AND DELAYED INPUTS USING A GENERALIZED NO-NEXT FORMULATION</t>
  </si>
  <si>
    <t>De Carolis Simone*, Leanza Antonio, Soria Leonardo, Carbone Giuseppe</t>
  </si>
  <si>
    <t>T07 RS05 #53</t>
  </si>
  <si>
    <t>John Davy</t>
  </si>
  <si>
    <t>VIBRATION ANALYSIS OF AN ANISOTROPIC MAGNETO-ELECTRO-ELASTIC PLATE WITH HOLES/CRACKS</t>
  </si>
  <si>
    <t>Hsu Chia-Wen*, Hwu Chyanbin, Lo Ting-Hsiang, Huang Wan-Yi</t>
  </si>
  <si>
    <t>T08 SS03 #38</t>
  </si>
  <si>
    <t>Wonju Jeon</t>
  </si>
  <si>
    <t>EXPERIMENTAL VALIDATION OF ACOUSTIC FOCUSING BY A DOUBLE LAYERED ACOUSTIC GRATING</t>
  </si>
  <si>
    <t>DU Liangfen*, Saini Abhishek, Sun Zeqing, Chen Jian, Fan Zheng</t>
  </si>
  <si>
    <t>T09 SS03 #124</t>
  </si>
  <si>
    <t>Valerio Mazzoni</t>
  </si>
  <si>
    <t>TOWARD THE ESTABLISHMENT OF A NEW PROCEDURE OF PEST MANAGEMENT USING SUBSTRATE-BORNE VIBRATIONS</t>
  </si>
  <si>
    <t>Tatsuta Haruki*, Yanagisawa Ryuhei, Uehara Shotaro, Sogo Masaki, Suwa Ryuichi, Takanashi Takuma</t>
  </si>
  <si>
    <t>T10 RS03 #28</t>
  </si>
  <si>
    <t>A NOISE SUPPRESSION METHOD FOR SPEECH SIGNAL BASED ON BAYESIAN ESTIMATION BY USING BONE-CONDUCTED SPEECH</t>
  </si>
  <si>
    <t>Ikuta Akira*, Orimoto Hisako</t>
  </si>
  <si>
    <t>T11 SS04 #171</t>
  </si>
  <si>
    <t>Naval Agarwal</t>
  </si>
  <si>
    <t>ACOUSTIC AND STRUCTURAL PERFORMANCE OF A NOVEL FLOATING FLOOR WITH RUBBER CUSHIONS</t>
  </si>
  <si>
    <t>Tran Van Han*, Lee Gayoon, Whan HanSang, An Tae-Sang, Jeong Chan-Yu, Lee Kihak</t>
  </si>
  <si>
    <t>T14 SS02 #235</t>
  </si>
  <si>
    <t>NVH PACKAGE EVOLUTION OF BATTERY ELECTRIC CARS: A BENCHMARKING STUDY</t>
  </si>
  <si>
    <t>Ferrali Leonardo*, Cardillo Marco, Caprioli Davide</t>
  </si>
  <si>
    <t>T01 SS01 #193</t>
  </si>
  <si>
    <t>COMPONENT-BASED TPA FOR STEERING MOTORS</t>
  </si>
  <si>
    <t>Balogh Csanád L.*, Ungvári Tamás, Kimpián Tibor</t>
  </si>
  <si>
    <t>T02 RS03 #188</t>
  </si>
  <si>
    <t>A PHENOMENOLOGICAL MODEL FOR A BYPASS MAGNETO-RHEOLOGICAL FLUID DAMPER FEATURING VARIABLE STIFFNESS CAPABILITY</t>
  </si>
  <si>
    <t>Vatandoost Hossein*, Abdalaziz Mostafa, Sedaghati Ramin, Rakheja Subhash</t>
  </si>
  <si>
    <t>T03 SS05 #123</t>
  </si>
  <si>
    <t>EFFECT OF BIONIC TRAILING EDGE STRUCTURES ON PROPELLER NOISE AND AERODYNAMIC PERFORMANCE</t>
  </si>
  <si>
    <t>Gu Yijuan*, Song Fuqiang, Lu Zhenbo</t>
  </si>
  <si>
    <t>TO4 RS01 #648</t>
  </si>
  <si>
    <t>INTEGRATION OF MACHINE LEARNING METHODS IN ITS FOR ACOUSTIC AND TRAFFIC FLOW MONITORING</t>
  </si>
  <si>
    <t>Carpita Stefano*, Bernardini Marco, Bolognese Matteo, Fredianelli Luca, Licitra Gaetano</t>
  </si>
  <si>
    <t>T05 SS02 #511</t>
  </si>
  <si>
    <t>A COMPUTATIONAL METHOD FOR PREDICTING NONLINE-AR VIBRO-ACOUSTICS RESPONSES OF HYPERELASTIC STRUCTURE IMMERSED IN INFINITE FLUID</t>
  </si>
  <si>
    <t>Fangtao Xie*, Yegao Qu, Yapeng Li, Guang Meng</t>
  </si>
  <si>
    <t>T07 RS01 #717</t>
  </si>
  <si>
    <t>OBSERVABILITY OF VIBRATING LTI SYSTEMS VIA SIMILARITY TRANSFORMATION</t>
  </si>
  <si>
    <t>Leanza Antonio*, De Carolis Simone, Soria Leonardo, Carbone Giuseppe</t>
  </si>
  <si>
    <t>T07 RS05 #167</t>
  </si>
  <si>
    <t>SOME ASPECTS CONCERNING THE MILLING OF A CIRCULAR WORK-PIECE</t>
  </si>
  <si>
    <t>Elena-Larisa Predel, Nicolae-Doru Stănescu*</t>
  </si>
  <si>
    <t>T08 SS03 #65</t>
  </si>
  <si>
    <t>SOFT ACOUSTIC METASTRUCTURES WITH FLEXIBLE COILING CHANNELS FOR LOW-FREQUENCY AND BROADBAND SOUND ABSORPTION</t>
  </si>
  <si>
    <t>Sun Ping*, Xu Siqi, Wang Xiaole, Gu Limin, Luo Xudong, Zhao Chunyu, Huang Zhenyu</t>
  </si>
  <si>
    <t>T09 SS03 #300</t>
  </si>
  <si>
    <t>VIBRATIONAL MATING DISRUPTION AGAINST INSECT PESTS: FIVE YEARS OF EXPERIMENTATION IN THE VINEYARD</t>
  </si>
  <si>
    <t>Nieri Rachele, Berardo Alice, Akassou Imane, Zaffaroni Caorsi Valentina, Anfora Gianfranco, Pugno Nicola M., Mazzoni Valerio*</t>
  </si>
  <si>
    <t>T10 RS03 #29</t>
  </si>
  <si>
    <t>FAULT DIAGNOSIS METHOD OF MACHINE BY USE OF COMPOUND SOUND AND VIBRATION UNDER BACKGROUND NOISE</t>
  </si>
  <si>
    <t>Orimoto Hisako*, Ikuta Akira</t>
  </si>
  <si>
    <t>T11 SS04 #408</t>
  </si>
  <si>
    <t>SOUND TRANSMISSION THROUGH WOODEN WINDOWS IN THE LOW FREQUENCY RANGE</t>
  </si>
  <si>
    <t>LARBI Walid*, AUCEJO Mathieu, DEÜ Jean-François, MACQUART Philippe</t>
  </si>
  <si>
    <t>T14 SS02 #406</t>
  </si>
  <si>
    <t>OBJECTIVE QUALIFICATION OF RUMBLING NOISE DURING VEHICLE ACCELERATION</t>
  </si>
  <si>
    <t>Liao Xiangning*, Pang Jian, Xie Can, Yang Liang, Li Hui</t>
  </si>
  <si>
    <t>T01 SS01 #438</t>
  </si>
  <si>
    <t>RECONSTRUCTION OF INCIDENT SOUND ON AN ELASTIC BEAM</t>
  </si>
  <si>
    <t>Pan Jie*, Sun Hongmei</t>
  </si>
  <si>
    <t>T02 RS03 #335</t>
  </si>
  <si>
    <t>DOUBLE-PANEL NOISE BARRIERS WITH SEMI-ACTIVE COMPONENTS</t>
  </si>
  <si>
    <t>Stanislaw Wrona*, Marek Pawelczyk</t>
  </si>
  <si>
    <t>T03 SS05 #231</t>
  </si>
  <si>
    <t>GLOBAL STABILITY ANALYSIS OF SLAT NOISE MECHANISMS</t>
  </si>
  <si>
    <t>Smail Lebbal*, Maxime Huet, Samir Beneddine, Cédric Content, Denis Sipp</t>
  </si>
  <si>
    <t>TO4 RS01 #650</t>
  </si>
  <si>
    <t>DOES SELF-ASSESSMENT OF SLEEP QUALITY REFLECT EXPOSURE TO WIND TURBINE NOISE? A CASE STUDY</t>
  </si>
  <si>
    <t>Pawlaczyk-Luszczyska Malgorzata*, Dudarewicz Adam, Bortkiewicz Alicja</t>
  </si>
  <si>
    <t>T05 SS03 #264</t>
  </si>
  <si>
    <t>PHASE TRANSIITON IN CURVILINEAR SPACETIME</t>
  </si>
  <si>
    <t>Gan Woon*</t>
  </si>
  <si>
    <t>T07 RS01 #719</t>
  </si>
  <si>
    <t>MODAL ANALYSIS OF THE REINFORCED CONCRETE SUPPORT PLATFORM OF THE OPTO-ELECTRONIC RESEARCH FACILITY ELI-NP FROM MAGURELE ROMANIA</t>
  </si>
  <si>
    <t>Dragan Nicusor*, Goanta Adrian Mihai, Capatana Gigel Florin, Potirniche Maria Aurora, Musca Anghelache Gina Diana, Scheaua Fanel Dorel</t>
  </si>
  <si>
    <t>T07 RS05 #352</t>
  </si>
  <si>
    <t>VIBRATION FATIGUE ANALYSIS OF STRUCTURES UNDER VARIOUS RANDOM EXCITATIONS BASED ON FATIGUE DAMAGE SPECTRUM</t>
  </si>
  <si>
    <t>Lei Wuyang*, Jiang Yu</t>
  </si>
  <si>
    <t>T08 SS03 #84</t>
  </si>
  <si>
    <t>A NEW LABYRINTHINE ACOUSTIC METAMATERIAL FOR LOW FREQUENCY NOISE CONTROL IN HVAC APPLIANCES</t>
  </si>
  <si>
    <t>Pavan Golakoti, Singh Sneha*</t>
  </si>
  <si>
    <t>T09 SS03 #374</t>
  </si>
  <si>
    <t>DESIGN OF A MINIATURISED MICRO-FORCE PLATE TO STUDY THE LOCOMOTION OF SMALL ARTHROPODS</t>
  </si>
  <si>
    <t>Sepehrirahnama Shahrokh, Sansom Travers, Joseph C S Lai, Oberst Sebastian*</t>
  </si>
  <si>
    <t>T10 RS03 #47</t>
  </si>
  <si>
    <t>BIDIRECTIONAL GATED RECURRENT UNIT NETWORK FOR IMPACT FORCE LOCALIZATION AND RECONSTRUCTION</t>
  </si>
  <si>
    <t>Zhou Rui*, Wang YaNan, Qiao Baijie, Chen Xuefeng</t>
  </si>
  <si>
    <t>T11 SS04 #513</t>
  </si>
  <si>
    <t>VERIFICATION PROCEDURES FOR THE IMPACT FORCE APPLIED BY THE RUBBER BALL USED FOR IMPACT SOUND INSULATION MEASUREMENTS</t>
  </si>
  <si>
    <t>Hirakawa Susumu*, Hopkins Carl</t>
  </si>
  <si>
    <t>T14 SS02 #412</t>
  </si>
  <si>
    <t>TRANSMISSION CHARACTERISTICS STUDY OF BUFFETING NOISE INDUCED BY OPENING A REAR SIDE WINDOW BASED ON HYDRODYNAMIC AND ACOUSTIC DECOUPLING</t>
  </si>
  <si>
    <t>Cao Sishi*, Zhang Zhifei, He Yansong, Xu Zhongming</t>
  </si>
  <si>
    <t>T01 SS01 #539</t>
  </si>
  <si>
    <t>ASSESSMENTS ON EXPERIMENTAL EVALUATION OF DAMPING CHARACTERISTIC FOR WOOD THIN STRUCTURAL ELEMENT</t>
  </si>
  <si>
    <t>GUIMAN Maria-Violeta*, NASTAC Silviu-Marian, STANCIU Mariana-Domnica</t>
  </si>
  <si>
    <t>T02 RS03 #569</t>
  </si>
  <si>
    <t>VIBRATION CONTROL OF A STEPPER MOTOR USED IN A RECIPROCATING-TYPE SCANNING LIDAR</t>
  </si>
  <si>
    <t>Cho Youngjun, Lee Jubong, Hong Jinseo, Yoon Yeomin, Lee keehoon, Park Kyihwan*</t>
  </si>
  <si>
    <t>T03 SS05 #584</t>
  </si>
  <si>
    <t>PARAMETRIC DATA GENERATION OF SLAT-AIRFOIL CONFIGURATIONS USING LATTICE BOLTZMANN METHOD</t>
  </si>
  <si>
    <t>Murali Amal Roy*, Boudet Jerome, Jacob Marc C, Clair Vincent, Roger Michel, Guiho Florian, Itasse Maxime, Molin Nicolas</t>
  </si>
  <si>
    <t>TO4 RS03 #106</t>
  </si>
  <si>
    <t>THE DEVELOPMENT OF NOISE MAPPING IN HONG KONG</t>
  </si>
  <si>
    <t>Chan Ka-wai*, Chan Edward, Lai Jamie, Lee Benson, Lee Chee-kwan</t>
  </si>
  <si>
    <t>T05 SS03 #285</t>
  </si>
  <si>
    <t>SPACETIME ACOUSTIC ANALOGY FOR THE ASSESSMENT OF CONVECTIVE CORRECTION OF METACONTINUA</t>
  </si>
  <si>
    <t>Colombo Giada*, Palma Giorgio, Burghignoli Lorenzo, Iemma Umberto</t>
  </si>
  <si>
    <t>T07 RS06 #21</t>
  </si>
  <si>
    <t>DYNAMIC RESPONSE ANALYSIS OF SCRAPER CONVEYOR TRANSMISSION SYSTEM DIRECT-DRIVEN BY PMSM WITH INTERVAL UNCERTAINTY</t>
  </si>
  <si>
    <t>Wu Liangjun*, Li Wei, Jiang Song</t>
  </si>
  <si>
    <t>T07 RS05 #413</t>
  </si>
  <si>
    <t>ON THE RIGID HUNG BY ELASTIC BARS SUBJECTED TO AXIAL FORCES</t>
  </si>
  <si>
    <t>Valentin Racasan, Nicolae Pandrea, Stanescu Nicolae-Doru*</t>
  </si>
  <si>
    <t>T08 SS03 #144</t>
  </si>
  <si>
    <t>EXPERIMENTAL TESTING OF A DYNAMIC DIRECTIONAL AMLIFIFER (DDA) ENHANCED PHONONIC METAMATERIAL ON A LEGO® TECHNICAL DEVICE</t>
  </si>
  <si>
    <t>Kalderon Moris, Mantakas Antonis, Chondrogiannis Kyriakos, Antoniadis Ioannis*</t>
  </si>
  <si>
    <t>T09 SS03 #380</t>
  </si>
  <si>
    <t>PROPENSITY TO EFFICIENTLY TRANSMIT VIBRATIONS IN SNAPDRAGONS IN RESPONSE TO VIBROACOUSTIC SIGNALLING</t>
  </si>
  <si>
    <t>Nerse Can*, Oberst Sebastian, Navarro-Payá David, Etxeberria Jone, Matus José Tomás, Bianco Lorenzo, Casacci Luca Pietro, Barbero Francesca</t>
  </si>
  <si>
    <t>T10 RS03 #62</t>
  </si>
  <si>
    <t>A COMPARISON OF FORMANT FREQUENCY ESTIMATION FROM AIR-CONDUCTED SPEECH AND BONE-CONDUCTED SPEECH</t>
  </si>
  <si>
    <t>Aie Su Su Kyi , Sugiura Yosuke, Shimamura Tetsuya*</t>
  </si>
  <si>
    <t>T11 SS04 #586</t>
  </si>
  <si>
    <t>INFLUENCE OF DRY-TYPE DOUBLE FLOOR STRUCTURE ON FLOOR IMPACT SOUND UNSULATION PERFORMANCE</t>
  </si>
  <si>
    <t>Hiramitsu Atsuo*, Hirakawa Susumu</t>
  </si>
  <si>
    <t>T14 SS02 #198</t>
  </si>
  <si>
    <t>EFFICIENT MECHANICAL PARAMETER IDENTIFICATION AND FEM MODEL UPDATING OF PMS MOTORS IN ELECTRIC POWER STEERING APPLICATIONS</t>
  </si>
  <si>
    <t>Kimpián Tibor*, Horváth Kristóf, Ungvári Tamás, Miliopoulos Ioannis, Ehrhart Frank</t>
  </si>
  <si>
    <t>T01 SS01 #540</t>
  </si>
  <si>
    <t>INVESTIGATIONS ON SPECIFIC DAMPING PROPERTIES OF VIOLIN BODIES</t>
  </si>
  <si>
    <t>NASTAC Silviu-Marian*, GUIMAN Maria-Violeta, STANCIU Mariana-Domnica</t>
  </si>
  <si>
    <t>T02 RS03 #641</t>
  </si>
  <si>
    <t>ADJOINT-BASED OPTIMIZATION OF THE CONTROL BOUNDARIES OF A MICROFLUIDIC ACOUSTIC FLOW</t>
  </si>
  <si>
    <t>Lorente-Macias Javier*, Juniper Matthew P.</t>
  </si>
  <si>
    <t>TO4 RS01 #448</t>
  </si>
  <si>
    <t>T05 SS04 #37</t>
  </si>
  <si>
    <t>THEORETICAL AND EXPERIMENTAL STUDY OF ACOUSTICAL RESONANCE FREQUENCIES IN VOCAL TRACT LIKE WAVEGUIDES</t>
  </si>
  <si>
    <t>Eliraki Al Oualid*, Pelorson Xavier, Van Hirtum Annemie</t>
  </si>
  <si>
    <t>T07 RS06 #27</t>
  </si>
  <si>
    <t>OPTIMUM DESIGN OF ONE-WAY ROTATIONAL INERTIAL NONLINEAR ENERGY SINK FOR PASSIVE VIBRATION SUPPRESSION</t>
  </si>
  <si>
    <t>WANG Yibo, WANG Zhiming, LI Wenke*, YANG Tiejun</t>
  </si>
  <si>
    <t>T07 RS05 #577</t>
  </si>
  <si>
    <t>A STUDY ON EFFECTIVE VIBRATION DURABILITY EVALUATION OF FUEL CELL POWER PACK MODEL USING DEVELOPED DAMAGE ANALYSIS METHOD</t>
  </si>
  <si>
    <t>Chung Youngbeen*, Jeon Seongwook, Park Junhong</t>
  </si>
  <si>
    <t>T08 SS03 #172</t>
  </si>
  <si>
    <t>DESIGN OF ACTIVE ACOUSTIC METAMATERIALS BY USING SHUNTED INERTIAL ACTUATORS</t>
  </si>
  <si>
    <t>Yuan Weiting, Mao Qibo*</t>
  </si>
  <si>
    <t>T10 RS03 #140</t>
  </si>
  <si>
    <t>PNN-BASED RESPONSE MAPPING PREDICTION METHOD FOR AEROSPACE STRUCTURES</t>
  </si>
  <si>
    <t>dong longlei*, zhou jiaming, zhao jianping</t>
  </si>
  <si>
    <t>T11 RS01 #305</t>
  </si>
  <si>
    <t>Effects of 2D Vibrational Transmissibility on Building Vibration Isolation Performance</t>
  </si>
  <si>
    <t>Masoumi Hamid*, Carels Patrick</t>
  </si>
  <si>
    <t>T14 SS02 #628</t>
  </si>
  <si>
    <t>NOISE EMISSIONS: WHAT TO EXPECT FROM ELECTRIC VEHICLES COMPARED TO COMBUSTION VEHICLES?</t>
  </si>
  <si>
    <t>Schweizer Daniel*, Bühlmann Erik, Saurer Tina, Mercuriali Juhani, Milo Dejan, Strickler Michael, Stöcklin Andreas</t>
  </si>
  <si>
    <t>T01 SS01 #501</t>
  </si>
  <si>
    <t>PRESSURE MEASUREMENT METHOD USING NONLINEAR VIBRATION OF VISCOELASTIC MATERIAL</t>
  </si>
  <si>
    <t>Toh Gyungmin*, Jeon Seongwook, Lee Won June, Park Junhong</t>
  </si>
  <si>
    <t>T02 RS03 #635</t>
  </si>
  <si>
    <t>T05 SS04 #283</t>
  </si>
  <si>
    <t>DOUBLE-TUNING OF CO-AXIAL INLET-OUTLET ELLIPTICAL CHAMBER MUFFLER</t>
  </si>
  <si>
    <t>Kumar Krishna Mohan*</t>
  </si>
  <si>
    <t>T07 RS06 #632</t>
  </si>
  <si>
    <t>DESIGN OPTIMIZATION OF A HIGH-SPEED PERMANENT MAGNET SYNCHRONOUS MOTOR WITH STRUCTURAL VIBRATION AND MULTI-DISCIPLINARY CONSTRAINTS</t>
  </si>
  <si>
    <t>T07 RS05 #386</t>
  </si>
  <si>
    <t>EFFECT OF INTERFACE LAYER ON MECHANICAL PROPERTIES OF TIC/TC4 COMPOSITES</t>
  </si>
  <si>
    <t>Luo li*, Li Yigeng, Sha Yundong</t>
  </si>
  <si>
    <t>T08 SS03 #250</t>
  </si>
  <si>
    <t>INVESTIGATION OF NEW ACOUSTIC METAMATERIALS CONTRACTING BY SOUND WAVES</t>
  </si>
  <si>
    <t>Tsuchiyama Yotaro*, Arikawa Shuichi</t>
  </si>
  <si>
    <t>T10 RS03 #446</t>
  </si>
  <si>
    <t>ACOUSTIC MEASUREMENT AND DIRECTIVITY ANALYSIS OF MACHINE GENERATED LOUD NOISE</t>
  </si>
  <si>
    <t>KHAN Tawhidul Islam*, HAKIM Luqman, SAKIB Nazmush</t>
  </si>
  <si>
    <t>T14 SS02 #701</t>
  </si>
  <si>
    <t>STRUCTURAL MODIFICATION BASED ON INVERSE EIGENVALUE PROBLEM TO REDUCE ACTIVE TRANSMITTED POWER IN UNDAMPED ONE-DIMENSIONAL WAVEGUIDES</t>
  </si>
  <si>
    <t>Kengo Shibata*, Haruto Katsuno, Yuichi Matsumura, Atsushi Kitahara, Taiga Ishihara</t>
  </si>
  <si>
    <t xml:space="preserve">
AI for Sound</t>
  </si>
  <si>
    <t>Mark Plumbley</t>
  </si>
  <si>
    <t>T01 SS01 #582</t>
  </si>
  <si>
    <t>MOBILE DEVICE-BASED VIBRATION MEASUREMENT FOR SEA TRIAL OF SHIPS</t>
  </si>
  <si>
    <t>Eom Sung-min*, Na Woong-jae, Sun Kyung-ho, Park Jeong Hee, Jo Hye Young, Nam Daeho, Oh Hwan-youp, Shin Yun-ho</t>
  </si>
  <si>
    <t>T02 SS01 #45</t>
  </si>
  <si>
    <t>VARIABLE STIFFNESS STRUCTURE OF THE COLLABORATIVE CONTINUUM MANIPULATOR- IMPLEMENTATION AND CONTROL</t>
  </si>
  <si>
    <t>Lin Jonqlan*, Huang Yu-Ching</t>
  </si>
  <si>
    <t>T03 SS03 #557</t>
  </si>
  <si>
    <t>MODE HOPPING ANALYSIS OF NONLINEAR THERMOACOUSTIC INSTABILITY IN A RIJKE TUBE WITH THE CERAMIC POROUS BURNER</t>
  </si>
  <si>
    <t>Abiao Wang*, Chenzhen Ji, Xiuyang Song, Xinyan Li, Dan Zhao, Tong Zhu</t>
  </si>
  <si>
    <t>TO4 SS02 #292</t>
  </si>
  <si>
    <t>APPLICATION OF THE PSYCHOACOUSTICS PERCEPTION SCALE (PPS) IN SOUNDSCAPE GRADING OF ROAD TRAFFIC NOISE</t>
  </si>
  <si>
    <t>Ma Kuen Wai*, Mak Cheuk Ming, Chung Fu Lai Korris, Wong Hai Ming</t>
  </si>
  <si>
    <t>T06 SS04 #369</t>
  </si>
  <si>
    <t>Eleonora Carletti</t>
  </si>
  <si>
    <t>MODELING AND VIBRATION SUPPRESSION OF A SINGLE-LINK FLEXIBLE MANIPULATOR STIFFENED BY DOUBLE TAUT CABLES</t>
  </si>
  <si>
    <t>Wu Yanda*, Niu Junchuan, Chang Kun</t>
  </si>
  <si>
    <t>T07 RS02 #20</t>
  </si>
  <si>
    <t>COMPLEX DYNAMICS OF SPIRAL BEVEL GEARS</t>
  </si>
  <si>
    <t>Moslem Molaie*, Farhad S. Samani, Giovanni Iarriccio, Antonio Zippo, Francesco Pellicano</t>
  </si>
  <si>
    <t>T07 SS02 #51</t>
  </si>
  <si>
    <t>INVESTIGATION OF THE ELECTROMECHANICAL COUPLING NONLINEARITY IN PIEZOELECTRIC ENERGY HARVESTER</t>
  </si>
  <si>
    <t>Choudhary Radhika, Rzig Imen, Fotsing Edith Roland, Ross Annie*</t>
  </si>
  <si>
    <t>T08 SS03 #341</t>
  </si>
  <si>
    <t>INVESTIGATION OF A PERIODIC STRUCTURE EXPANDED BY APPLYING RESONANCE ACOUSTIC WAVES</t>
  </si>
  <si>
    <t>Arikawa Shuichi*, Koyama Hiroki</t>
  </si>
  <si>
    <t>T12 RS01 #119</t>
  </si>
  <si>
    <t>Johan Bocanegra</t>
  </si>
  <si>
    <t>INTENSITY FLUCTUATIONS DUE TO MODE COUPLING IN THE PRESENCE OF MOVING INTERNAL WAVES IN SHALLOW WATER AND ESTIMATION OF BOTTOM PARAMETERS</t>
  </si>
  <si>
    <t>Katsnelson Boris*, Grigorev Valery, Yanyu Jiang</t>
  </si>
  <si>
    <t>T10 SS01 #25</t>
  </si>
  <si>
    <t>Robert Gao</t>
  </si>
  <si>
    <t>FAST NON-CONVEX SPARSE REGULARIZATION FOR IMPACT FORCE IDENTIFICATION</t>
  </si>
  <si>
    <t>Chen Lin*, Wang Yanan, Qiao Baijie, Liu Junjiang, Cheng Hao, Chen Xuefeng</t>
  </si>
  <si>
    <t>T07 SS04 #400</t>
  </si>
  <si>
    <t>EXPERIMENTAL VALIDATION OF A MODIFIED ACOUSTIC BLACK HOLE PROFILE</t>
  </si>
  <si>
    <t>Keys Archie*, Cheer Jordan</t>
  </si>
  <si>
    <t>T14 SS03 #248</t>
  </si>
  <si>
    <t>Sifa Zheng
Francisco Denia</t>
  </si>
  <si>
    <t>NUMERICAL INVESTIGATION OF PRIVATE SOUND ZONES IN CAR CABINS USING ACOUSTIC CONTRAST AND ACTIVE CONTROL</t>
  </si>
  <si>
    <t>Li Hui*, Pang Jian, Liao Xiangning, Liu HongYu</t>
  </si>
  <si>
    <t>T01 SS01 #685</t>
  </si>
  <si>
    <t>METHODOLOGY FOR 3D SIMULATION AND ANALISYS OF A COMBINATION OF AXIAL IMPACT AND ROTATION OF A DTH DRILLING SYSTÉM</t>
  </si>
  <si>
    <t>Kodakadath Premachandran Rammohan*, Lars Håkansson, Andreas Linderholt</t>
  </si>
  <si>
    <t>T02 SS01 #158</t>
  </si>
  <si>
    <t>RESEARCH ON THE GENERATION OF TRAVELING WAVES ON BEAMS BY LASER</t>
  </si>
  <si>
    <t>Liao Xingyu, Meng Ziwei, Chen Shijian, Ren Lijie, Li Jin*</t>
  </si>
  <si>
    <t>T03 SS03 #80</t>
  </si>
  <si>
    <t>EXPERIMENTAL CHARACTERISATION AND OPTIMISATION OF 3D PRINTED STACKS FOR THERMOACOUSTIC REFRIGERATION</t>
  </si>
  <si>
    <t>Sarpero Emanuele*, Gourdon Emmanuel, Borelli Davide</t>
  </si>
  <si>
    <t>TO4 SS02 #393</t>
  </si>
  <si>
    <t>ON THE DEVELOPMENT OF SOUNDSCAPE INDICES (SSID)</t>
  </si>
  <si>
    <t>KANG Jian*, ALETTA Francesco, OBERMAN Tin, MITCHELL Andrew, ERFANIAN Mercede</t>
  </si>
  <si>
    <t>T06 SS04 #1</t>
  </si>
  <si>
    <t>NOISE REDUCTION IN A RECIPROCATING COMPRESSOR USING A NONMETALLIC CONNECTING ROD</t>
  </si>
  <si>
    <t>Suthar Pritum, Manik Dhanesh*</t>
  </si>
  <si>
    <t>T07 RS02 #157</t>
  </si>
  <si>
    <t>ON THE IDENTIFICATION OF DYNAMIC ELASTOMER PARAMETERS BASED ON COMPONENT TESTS</t>
  </si>
  <si>
    <t>Rapp Tobias*, Jacobs Georg, Berroth Joerg, Bahr Sebastian</t>
  </si>
  <si>
    <t>T07 SS02 #54</t>
  </si>
  <si>
    <t>SERIES VS PARALLEL CONNECTION OF PIEZO STACK FOR VEHICLE SUSPENSION SYSTEM VIBRATION BASED ENERGY HARVESTING</t>
  </si>
  <si>
    <t>Devi Swati, Gupta Vijay Kumar*</t>
  </si>
  <si>
    <t>T08 SS03 #420</t>
  </si>
  <si>
    <t>LOW-FREQUENCY BANDGAP BROADENING OF INERTIAL AMPLIFICATION METAMATERIALS</t>
  </si>
  <si>
    <t>Sun Yonghang*, Xi Chenyang, Zheng Hui</t>
  </si>
  <si>
    <t>T12 RS01 #397</t>
  </si>
  <si>
    <t>ACOUSTIC CHARACTERIZATION OF A CAVITATION TUNNEL: MODAL BEHAVIOUR AT LOW FREQUENCIES</t>
  </si>
  <si>
    <t>Bocanegra Johan Augusto*, Borelli Davide, Gaggero Tomaso, Picó Rubén, Tani Giorgio</t>
  </si>
  <si>
    <t>T10 SS01 #223</t>
  </si>
  <si>
    <t>APPLICATION OF DYNAMIC MODE DECOMPOSITION IN FINITE ELEMENT MODEL OF A VIBRATING BEAM.</t>
  </si>
  <si>
    <t>Keshav Manjeet*, Talati Aayush</t>
  </si>
  <si>
    <t>T07 SS04 #455</t>
  </si>
  <si>
    <t>T14 RS01 #588</t>
  </si>
  <si>
    <t>PILOT PROJECT OF ACTIVE ROAD NOISE REDUCTION THROUGH SPEED LIMIT REGULATION</t>
  </si>
  <si>
    <t>Ládyš Libor, Simon Ondřej*, Kropelnický Radek</t>
  </si>
  <si>
    <t>T01 SS02 #116</t>
  </si>
  <si>
    <t>CALIBRATION OF CHARGE AMPLIFIERS USING METROLOGICAL GRADE ANALOG-TO-DIGITAL CONVERTERS</t>
  </si>
  <si>
    <t>Wu Lixue*, Koukoulas Triantafillos, Green Richard</t>
  </si>
  <si>
    <t>T02 SS01 #392</t>
  </si>
  <si>
    <t>SELF-SENSING GIANT MAGNETOSTRICTIVE ACTUATOR FOR ADAPTIVE VIBRATION CONTROL</t>
  </si>
  <si>
    <t>Xie Dongjian*, Zhang Yahui, Zhang Xiao, Yang Bintang, Sun Yifei, Cheng Jicheng</t>
  </si>
  <si>
    <t>T03 SS03 #121</t>
  </si>
  <si>
    <t>A framework for Suppression of thermoacousitc instability Using the Nyquist criterion</t>
  </si>
  <si>
    <t>F. Ganji Hamed*, Kornilov Viktor, Van Oijen Jeroen, Lopez Arteaga Ines</t>
  </si>
  <si>
    <t>TO4 SS02 #465</t>
  </si>
  <si>
    <t>EMOTION-LED DESIGN APPROACH FOR OPTIMIZING THE AURAL-VISUAL QUALITY OF URBAN PARKS: A CASE STUDY OF BAILUWAN WETLAND PARK</t>
  </si>
  <si>
    <t>Meng Yu*, Yin Yuting, Shao Yuhan, Lu Jiayi</t>
  </si>
  <si>
    <t>T06 SS04 #466</t>
  </si>
  <si>
    <t>ACOUSTICAL CHARACTERIZATION OF EXTERNAL GEAR PUMPS: COMPARISON OF SPUR AND HELICAL GEARS</t>
  </si>
  <si>
    <t>Mazzei Pietro*, Carletti Eleonora, Pedrielli Francesca, Frosina Emma, Marani Pietro, Senatore Adolfo</t>
  </si>
  <si>
    <t>T07 SS02 #320</t>
  </si>
  <si>
    <t>ANALYSIS OF A DIELECTRIC ELASTOMER OPERATING IN A SPHERICAL CAP SHAPE</t>
  </si>
  <si>
    <t>Bridge Jacqueline*, Jadoonanan Anushka</t>
  </si>
  <si>
    <t>T08 SS03 #522</t>
  </si>
  <si>
    <t>MASS-MANUFACTURABLE COMPACT LOW FREQUENCY LOCALLY RESONANT METAMATERIALS VIA INSERT INJECTION MOULDING</t>
  </si>
  <si>
    <t>Steijvers Kristof*, Spelmans Niels, Claeys Claus, Van Belle Lucas, Deckers Elke</t>
  </si>
  <si>
    <t>T12 RS01 #613</t>
  </si>
  <si>
    <t>ESTIMATION OF THE LENGTH AND SLANT OF THE BURROW USING ULTRASOUND</t>
  </si>
  <si>
    <t>Hajime Tachiki*, Haruki Hirasawa, Teruki Fujimaru, Takumi Asakura, Katsunori Mizuno, Koji Seike</t>
  </si>
  <si>
    <t>T10 SS01 #566</t>
  </si>
  <si>
    <t>A FAST IMPACT FORCE IDENTIFICATION METHOD BASED ON NON-CONVEX SPARSE REGULARIZATION</t>
  </si>
  <si>
    <t>Li Yunfei*, Su Youbiao, Xie Shilin</t>
  </si>
  <si>
    <t>T07 SS04 #457</t>
  </si>
  <si>
    <t>DESIGN AND PERFORMANCE ANALYSIS OF LIGHTWEIGHT METASTRUCTURES: THEORETICAL, NUMERICAL AND EXPERIMENTAL INVESTIGATIONS</t>
  </si>
  <si>
    <t>Kovacic Ivana*, Kanovic Zeljko, Rajs Vladimir, Teofanov Ljiljana</t>
  </si>
  <si>
    <t>T14 RS01 #678</t>
  </si>
  <si>
    <t>A LABORATORY TEST BENCH TO SUPPORT PASSENGER COMFORT ASSESSMENT IN RAILWAY VEHICLES</t>
  </si>
  <si>
    <t>La Paglia Ivano*, Li Qianqian, Colella Giada, Tomasini Gisella, Corradi Roberto, Galli Manuela</t>
  </si>
  <si>
    <t>T03 SS08 #238</t>
  </si>
  <si>
    <t>Maria Heckl</t>
  </si>
  <si>
    <t>AN INVESTIGATION OF PERFORATE REACTANCE UNDER HIGH LEVEL AND GRAZING FLOW EXCITATION</t>
  </si>
  <si>
    <t>Bodén Hans, Shah Shail*, Boij Susann</t>
  </si>
  <si>
    <t>T02 SS01 #547</t>
  </si>
  <si>
    <t>DUAL-CHANNEL WIRELESS IN-EAR ACTIVE NOISE CONTROL</t>
  </si>
  <si>
    <t>Paurobally Mohammad Roshun*, Hafez Amir Mohsen</t>
  </si>
  <si>
    <t>T03 SS03 #344</t>
  </si>
  <si>
    <t>NUMERICAL ANALYSIS OF SWIRL VARATION EFFECT ON CYCLONE BURNER FLAME TRANSFER FUNCTION</t>
  </si>
  <si>
    <t>Hofsteenge Jesse*, Kok Jim</t>
  </si>
  <si>
    <t>TO4 SS02 #486</t>
  </si>
  <si>
    <t>A PRELIMINARY STUDY ON THE ATTRACTIVENESS ATTRIBUTES OF SOUNDSCAPE AND SMELLSCAPE IN COMMUNITY PUBLIC SPACES BASED ON THE VISUALLY IMPAIRED</t>
  </si>
  <si>
    <t>Ba Meihui*, Li Zhongzhe, Kang Jian, Han Yin, Lu Yunxia, Yu Tong</t>
  </si>
  <si>
    <t>T06 SS04 #330</t>
  </si>
  <si>
    <t>MODULAR EXTENSION OF FZG-GEAR TEST RIG FOR IN-SITU MEASUREMENT POSSIBILITIES</t>
  </si>
  <si>
    <t>Knoll Erich*, Bonaiti Luca, Rupprecht Bernhard, Groppo Emanuele, Otto Michael, Gorla Carlo, Vogel-Heuser Birgit, Brederlow Ralf, Stahl Karsten</t>
  </si>
  <si>
    <t>T07 RS02 #288</t>
  </si>
  <si>
    <t>DESIGN AND IMPLEMENTATION OF SEISMIC ABSORBER UTILIZING INERTANCE AND NEGATIVE STIFFNESS</t>
  </si>
  <si>
    <t>Kapasakalis Konstantinos, Theodorou Dimitrios, Sapountzakis Evangelos*</t>
  </si>
  <si>
    <t>T07 SS02 #426</t>
  </si>
  <si>
    <t>ANALYTICAL AND NUMERICAL ANALYSIS OF ELECTROMAGNETIC HARVESTER WITH A NONLINEAR COUPLING</t>
  </si>
  <si>
    <t>Mitura Andrzej*, Kecik Krzysztof</t>
  </si>
  <si>
    <t>T08 SS03 #627</t>
  </si>
  <si>
    <t>WAVEGUIDE ABSORBER BASED ON A SPIRAL ACOUSTIC BLACK HOLE FOR VIBRATION DAMPING OF PLATE STRUCTURES</t>
  </si>
  <si>
    <t>Seongmin Park*, Wonju Jeon</t>
  </si>
  <si>
    <t>T12 SS01 #189</t>
  </si>
  <si>
    <t>ESTIMATION OF THE UNDERWATER RADIATED NOISE BY SHIP PROPELLER CAVITATION USING ONBOARD SENSORS</t>
  </si>
  <si>
    <t>Bosschers Johan*, Koning Jos, Schouten Rogier</t>
  </si>
  <si>
    <t>T10 SS02 #57</t>
  </si>
  <si>
    <t>BALL SCREW PRELOAD LOSS DETECTION BASED ON VIBRATION HOLOSPECTRA</t>
  </si>
  <si>
    <t>Cheng Chih-Chun, Chiu Yu-Sheng*, Liu Chien-Sheng, Sung Cheng-Kuo</t>
  </si>
  <si>
    <t>T07 SS04 #145</t>
  </si>
  <si>
    <t>T14 SS01 #489</t>
  </si>
  <si>
    <t>BASIC STUDY ON SOUND AND VIBRATION PROPAGATION CAUSED BY EXTERNAL FLOW AFFECTING INTERIOR NOISE OF RAILWAY VEHICLES</t>
  </si>
  <si>
    <t>Minorikawa Gaku*, Yamano Noboru, Kosuke Hotta, Yuki Yamauchi</t>
  </si>
  <si>
    <t>T03 SS08 #376</t>
  </si>
  <si>
    <t>INFLUENCE OF PITCH RATIO ON THE ACOUSTIC PROPERTIES OF TUBE BANKS</t>
  </si>
  <si>
    <t>Vaddamani Charitha*, Boij Susann, Bodén Hans, Karlsson Mikael</t>
  </si>
  <si>
    <t>T02 SS01 #555</t>
  </si>
  <si>
    <t>ANALYTICAL MODEL OF HARMONIC ACOUSTIC PNEUMATIC SOURCE (HAPS) DEVELOPED FOR ACTIVE NOISE CONTROL</t>
  </si>
  <si>
    <t>Micheau Philippe*, Grandjean Pierre, Lajoie Pierre-Olivier, Romain Rousseau, Nicolas Quaegebeur</t>
  </si>
  <si>
    <t>T03 SS03 #345</t>
  </si>
  <si>
    <t>ONE DIMENSIONAL ACOUSTIC NETWORK MODELLING OF A CYCLONE BURNER WITH taX SOFTWARE</t>
  </si>
  <si>
    <t>Erkal Berksu*, Kok Jim</t>
  </si>
  <si>
    <t>TO4 SS02 #487</t>
  </si>
  <si>
    <t>CLASSIFICATION OF SOUND SOURCE TYPES IN URBAN PUBLIC OPEN SPACES BASED ON PHYSIOLOGICAL MEASUREMENT</t>
  </si>
  <si>
    <t>Li Zhongzhe*, Ba Meihui, Kang Jian, Fu Jiali, Hou Cheng</t>
  </si>
  <si>
    <t>T06 SS04 #174</t>
  </si>
  <si>
    <t>BEARING HOUSING LOOSENESS EFFECT ON ROTATING MACHINERY VIBRATION</t>
  </si>
  <si>
    <t>Mehdi Behzad*, Hassan Izanlo, Hesam Addin Arghand, Ali Davoodabadi, Abouzar Saleh</t>
  </si>
  <si>
    <t>T07 RS02 #322</t>
  </si>
  <si>
    <t>MODELING OF INVERSE KINEMATICS AND DYNAMICS OF A 3DOF PARALLEL PLATFORM FOR STABILIZATION PURPOSES</t>
  </si>
  <si>
    <t>Mishra Anubhav*, Ghosh Partho, Tiwari Nachiketa</t>
  </si>
  <si>
    <t>T07 SS02 #643</t>
  </si>
  <si>
    <t>AN INNOVATIVE METHOD OF UTILIZATION OF MECHANICAL RESONANCE FOR THE REDUCTION OF DYNAMICAL LOADS IN THE RECIPROCATING COMPRESSORS</t>
  </si>
  <si>
    <t>Fiebig Wieslaw, Prastiyo Willy*</t>
  </si>
  <si>
    <t>T08 SS03 #644</t>
  </si>
  <si>
    <t>ACOUSTIC OF METAMATERIALS FOR NOISE CONTROL</t>
  </si>
  <si>
    <t>Iannace Gino*, Amadasi Giovanni</t>
  </si>
  <si>
    <t>T12 SS01 #450</t>
  </si>
  <si>
    <t>PREDICTION OF SHIP PROPELLER PRODUCED UNDERWATER SOUND</t>
  </si>
  <si>
    <t>Keizer Tjakko*</t>
  </si>
  <si>
    <t>T10 SS02 #97</t>
  </si>
  <si>
    <t>PHYSICS-INFORMED MACHINE LEARNING WITH DEEP FEATURE AGGREGATION FOR BEARING DIAGNOSIS</t>
  </si>
  <si>
    <t>Zhou Qianyu, Tang Jiong*</t>
  </si>
  <si>
    <t>T07 RS03 #378</t>
  </si>
  <si>
    <t>VIBRO-ACOUSTIC RESPONSE ANALYSIS OF STRUCTURE-ACOUSTIC COUPLING CAVITY UNDER EXTERNAL EXCITATION SOURCE</t>
  </si>
  <si>
    <t>liao jinlong*, zhu haichao, yuan suwei, hou jiuxiao</t>
  </si>
  <si>
    <t>T03 SS08 #456</t>
  </si>
  <si>
    <t>MODELLING OF ACOUSTIC INSTABILITIES IN A FLOW DUCT WITH THE GREEN\\\\\\\'S FUNCTION APPROACH</t>
  </si>
  <si>
    <t>Wei Jiasen*, Arabi Sadaf, Pralits Jan O., Bottaro Alessandro, Heckl Maria</t>
  </si>
  <si>
    <t>T03 SS03 #429</t>
  </si>
  <si>
    <t>FACTORIZATION OF THERMO-ACOUSTIC DISPERSION EQUATION FOR THE CASE OF VELOCITY-SENSITIVE FLAME TRANSFER FUNCTION</t>
  </si>
  <si>
    <t>Kornilov Viktor*, de Goey Philip</t>
  </si>
  <si>
    <t>TO4 SS02 #600</t>
  </si>
  <si>
    <t>ACOUSTIC QUALITY AND COMFORT PERCEPTION BASED SOLUTIONS FOR MITIGATION OF ENVIRONMENTAL NOISE IN URBAN AREAS</t>
  </si>
  <si>
    <t>Luzzi Sergio*, Bellomini Raffaella, Bartalucci Chiara, Melloni Arnaldo</t>
  </si>
  <si>
    <t>T06 SS04 #329</t>
  </si>
  <si>
    <t>IMPACT OF BEARING STIFFNESS ON HIGH SPEED GEARNOISE</t>
  </si>
  <si>
    <t>Wenig Alois*, Otto Michael, Stahl Karsten</t>
  </si>
  <si>
    <t>T07 RS02 #434</t>
  </si>
  <si>
    <t>MODELING AND PERFORMANCE ANALYSIS OF DYNAMIC VIBRATION ABSORBER WITH NON-GROUNDED ELECTROMAGNETIC NEGATIVE STIFFNESS</t>
  </si>
  <si>
    <t>Zhang Xiao*, Zhang Yahui, Xie Dongjian, Yang Bintang, Cheng Jicheng</t>
  </si>
  <si>
    <t>T07 SS04 #249</t>
  </si>
  <si>
    <t>BANDGAP ANALYSIS OF FRACTAL PLATE</t>
  </si>
  <si>
    <t>Morey Chaitanya Suresh*, Natarajan Sundararajan, Padmanabhan Chandramouli</t>
  </si>
  <si>
    <t>T08 SS03 #667</t>
  </si>
  <si>
    <t>ELASTIC HIGHER-ORDER TOPOLOGICAL INSULATORS: PROPERTIES AND INVERSE DESIGN</t>
  </si>
  <si>
    <t>Jianfei Yin, Zhoufu Zheng*, Jihong Wen, Dianlong Yu, Hongjia Zhang</t>
  </si>
  <si>
    <t>T10 SS02 #706</t>
  </si>
  <si>
    <t>ASSESSMENT OF THE STATE OF TECHNICAL OBJECTS BY THE PARAMETERS OF VIBRATION SIGNALS AND THEIR TRENDS</t>
  </si>
  <si>
    <t>Brancevich Peter*, Li Yibin</t>
  </si>
  <si>
    <t>T07 RS03 #581</t>
  </si>
  <si>
    <t>RESEARCH ON THE IMPACT DYNAMICS MODELING AND PARAMETER INFLUENCE OF LABYRINTH SEAL</t>
  </si>
  <si>
    <t>Feng Chen*, Yanze Zhang, Yong Chen</t>
  </si>
  <si>
    <t>T03 SS08 #482</t>
  </si>
  <si>
    <t>MODELLING COUPLED RIJKE TUBES BY A GREEN\'S FUNCTION APPROACH</t>
  </si>
  <si>
    <t>Sadaf Arabi*, Maria Heckl</t>
  </si>
  <si>
    <t>T03 SS03 #467</t>
  </si>
  <si>
    <t>TRANSFER MATRIX ESTIMATION FOR NETWORK MODELS WITH FLUID STRUCTURE INTERACTIONS</t>
  </si>
  <si>
    <t>Passato Dario*, Lopez Arteaga Ines</t>
  </si>
  <si>
    <t>T06 SS04 #390</t>
  </si>
  <si>
    <t>ELECTRO-MAGNETIC ACTUATION BASED DYNAMIC BALANCING OF ROTARY MACHINERY</t>
  </si>
  <si>
    <t>Min-Chun Pan*, Yi-Te Kao</t>
  </si>
  <si>
    <t>T10 SS02 #664</t>
  </si>
  <si>
    <t>GENERATING RANDOM SIGNALS OF A GIVEN SPECTRAL SHAPE FOR LIFE TESTS</t>
  </si>
  <si>
    <t>Tůma Jiri*, Štramberský Radek</t>
  </si>
  <si>
    <t>T07 RS03 #50</t>
  </si>
  <si>
    <t>BLOCKED FORCES CHARACTERISATION OF A VERTICAL PUMP AT FIXATION POINTS AND HYDRAULIC PORTS</t>
  </si>
  <si>
    <t>Macquart Alexandre*, Gras Thibaut, Gardin Thomas, Besombes Michel</t>
  </si>
  <si>
    <t>T03 SS08 #375</t>
  </si>
  <si>
    <t>OUTPUT ONLY SYSTEM IDENTIFICATION WITH UNKNOWN NON-WHITE EXCITATION USING AN OBSERVER KALMAN FILTER-BASED IDENTIFICATION (O3KID) ALGORITHM</t>
  </si>
  <si>
    <t>Balasubramanian Nikhil*, Rouwenhorst Driek, Hermann Jakob, Saxena Vertika</t>
  </si>
  <si>
    <t>Congress Dinner - Czech Beer Night
Pivnice Obecniho domu, Municipal house</t>
  </si>
  <si>
    <t>EFFICIENT REAL-TIME MULTICHANNEL ANC ALGORITHM BASED ON THE REMOTE MICROPHONE TECHNIQUE</t>
  </si>
  <si>
    <t>Ferrer Miguel, de Diego Anton Maria*, Gonzalez Alberto</t>
  </si>
  <si>
    <t>NUMERICAL VIBRATION ANALYSIS OF A NEW TYPE OF MODULAR ACOUSTIC BLACK HOLE</t>
  </si>
  <si>
    <t>Kim Sun-Yong*, Lee Dooho</t>
  </si>
  <si>
    <t>T08 SS04 #674</t>
  </si>
  <si>
    <t>NUMERICAL MODELLING OF LATTICE-CORE SANDWICH METASTRUCTURES WITH QUASI-ZERO-STIFFNESS RESONATORS</t>
  </si>
  <si>
    <t xml:space="preserve">	Xiao Lei, Cheng Li, Yu Xiang*</t>
  </si>
  <si>
    <t>Technical Program - 13 July (Thursday)</t>
  </si>
  <si>
    <t>T02 SS02 #215</t>
  </si>
  <si>
    <t>VARIABLE STEP SIZE FXLMS ALGORITHM BASED ON NATURAL LOGARITHM FUNCTION FOR PIEZOELECTRIC ACTIVE VIBRATION CONTROL</t>
  </si>
  <si>
    <t>Ximing Zhu*, Wang Wei, Weiguang Li, Zhichun Yang</t>
  </si>
  <si>
    <t>T03 SS02 #399</t>
  </si>
  <si>
    <t>Hans Boden</t>
  </si>
  <si>
    <t>EFFECT OF AZIMUTHALLY NON-UNIFORM PERFORATED INJECTOR MOUNTING SURFACE ON CONTROLLING AZIMUTHAL COMBUSTION INSTABILITIES</t>
  </si>
  <si>
    <t>Qin Lei*, Wang Xiaoyu, Zhang Guangyu, Sun Xiaofeng</t>
  </si>
  <si>
    <t>T04 SS05 #162</t>
  </si>
  <si>
    <t>Xie Hui</t>
  </si>
  <si>
    <t>SOUND PERCEPTION OF URBAN GREEN AVENUES</t>
  </si>
  <si>
    <t>Rey-Gozalo Guillermo*, Barrigón Morillas Juan Miguel, Montes González David, Vílchez-Gómez Rosendo, Catalán Lizana María Angélica, Iglesias Merchan Carlos, Merino de Miguel Silvia, Aumond Pierre, Muñoz Bermejo Laura, Pérez Pintor José Manuel</t>
  </si>
  <si>
    <t>T06 SS01 #117</t>
  </si>
  <si>
    <t>Rafal Mlynski</t>
  </si>
  <si>
    <t>DIGITAL HEARING PROTECTOR FEATURING ELECTROCOCHLEOGRAPHY: A PROOF OF CONCEPT</t>
  </si>
  <si>
    <t>Alexis Pinsonnault-Skvarenina, Pierre Claret, Adélaïde Douchet, Gabrielle Crétot-Richert, Valentin Pintat, Jérémie Voix*</t>
  </si>
  <si>
    <t>T07 RS02 #444</t>
  </si>
  <si>
    <t>HOPF BIFURCATION IN OSCILLATING HEAT PIPES DRIVEN BY CONSTANT TEMPERATURE GRADIENT</t>
  </si>
  <si>
    <t>Feng Frank*, Chicone Carmen, Retzloff David, Lombardo Stephen</t>
  </si>
  <si>
    <t>T07 RS01 #704</t>
  </si>
  <si>
    <t>Malcolm Crocker</t>
  </si>
  <si>
    <t>FINITE ELEMENT MODEL UPDATING METHOD BASED ON HIGH PRECISION RESPONSE SURFACE DESIGN</t>
  </si>
  <si>
    <t>Liu Jian*, Dong Longlei, Ouyang Qinshan</t>
  </si>
  <si>
    <t>T08 SS03 #700</t>
  </si>
  <si>
    <t>MULTIFUNCTIONAL ACOUSTIC METAMATERIALS WITH EN-ERGY ABSORPTION PERFORMANCE AND BAND GAP CHARACTERISTICS</t>
  </si>
  <si>
    <t>Cheng Qian*, Yin Jianfei, Wen Jihong, Yu Dianlong, Yang Haibin</t>
  </si>
  <si>
    <t>T12 SS02 #128</t>
  </si>
  <si>
    <t>Claudio Testa</t>
  </si>
  <si>
    <t>RESEARCH ON PROPULSION PERFORMANCE OF PUMP-JET PROPULSOR UNDER NON-UNIFORM INFLOW CONDITION</t>
  </si>
  <si>
    <t>Xue Lin*, Xu Jianghai, Zou Donglin, Ta Na, Rao Zhushi</t>
  </si>
  <si>
    <t>T10 SS04 #195</t>
  </si>
  <si>
    <t>Victor Li</t>
  </si>
  <si>
    <t>THE EFFECT OF ROLLER SIZE VARIATION ON CYLINDIRAL ROLLER BEARING VIBRATION</t>
  </si>
  <si>
    <t>Li Desheng*</t>
  </si>
  <si>
    <t>T07 RS02 #710</t>
  </si>
  <si>
    <t>MULTI-OBJECTIVE OPTIMIZATION OF A SEISMIC BASE ABSORBER INCORPORATING NEGATIVE STIFFNESS</t>
  </si>
  <si>
    <t>Florakis Georgios, Kapasakalis Konstantinos, Antoniadis Ioannis, Sapountzakis Evangelos*</t>
  </si>
  <si>
    <t>T13 SS01 #138</t>
  </si>
  <si>
    <t>Kojiro Nishimiya</t>
  </si>
  <si>
    <t>VIBROACOUSTIC ANALYSIS ON CHIME BELL FOR MODAL PROPERTIES AND SOUND SPECTRUM</t>
  </si>
  <si>
    <t>Wang Bor-Tsuen*, Tsao Wen-Chang, Lin Gu-Hua, Chiu Hsin-I, Yang Mao-Chuan, Wu Ying-Hui</t>
  </si>
  <si>
    <t>T02 SS02 #490</t>
  </si>
  <si>
    <t>A MODIFIED FXLMS ALGORITHM FOR ACTIVE CONTROL OF PARALLEL MULTI-FREQUENCY NARROWBAND STRUCTURAL VIBRATIONS</t>
  </si>
  <si>
    <t>Yongsheng Wu*, Guangyuan Wang, Kuai Yu, Meng Ge, Xingsu Gao, Dong Wang</t>
  </si>
  <si>
    <t>T03 SS02 #404</t>
  </si>
  <si>
    <t>A SUPPRESSING METHOD OF SELF-EXCITED ACOUSTIC RESONANCE OVER A FLAT PLAT WITH ACOUSTIC LINER</t>
  </si>
  <si>
    <t>Yilei Fu*, Zhiliang Hong, Xiaoyu Wang</t>
  </si>
  <si>
    <t>T04 SS05 #431</t>
  </si>
  <si>
    <t>A STATE OF THE ART OF ROAD TRAFFIC NOISE POLLUTION AND CONTROL IN CHINA</t>
  </si>
  <si>
    <t>Minmin Yuan*, Shegang Shao, Xiaofei Liu, Kexin Lu</t>
  </si>
  <si>
    <t>T06 SS01 #265</t>
  </si>
  <si>
    <t>T07 RS02 #494</t>
  </si>
  <si>
    <t>A STUDY ON USE OF NONLINEAR SITFFNESS IN 3-DIMENSIONAL SPACE TO REDUCE ROTATIONAL VIBRATION</t>
  </si>
  <si>
    <t>Gu Kyunglae*, Jeon Jonghoon, Yi Gyuyoung, Lee Seongho, Park Junhong</t>
  </si>
  <si>
    <t>T07 RS01 #356</t>
  </si>
  <si>
    <t>MODAL ANALYSIS OF MULTI-CELL COMPOSITE WING STRUCTURES USING VARIABLE THICKNESS SANDWICH PLATE MODELS</t>
  </si>
  <si>
    <t>Hsieh Meng-Ling*, Hwu Chyanbin</t>
  </si>
  <si>
    <t>T08 SS03 #703</t>
  </si>
  <si>
    <t>VIBRATION REDUCTION CHARACTERISTICS OF A FLUID-CONVEYING PIPE WITH LOCALIZED RESONATORS</t>
  </si>
  <si>
    <t>Dianlong Yu, Bing Hu*, Xin Fang, Jianfei Yin, Jihong Wen</t>
  </si>
  <si>
    <t>T12 SS02 #132</t>
  </si>
  <si>
    <t>VIBRATION CONTROL OF A CYLINDRICAL HULL WITH PIEZOELECTRIC ACTUATORS</t>
  </si>
  <si>
    <t>He Peitao*, Geng Xiaoming, Xie Xiling, Zhang Zhiyi</t>
  </si>
  <si>
    <t>T10 SS04 #266</t>
  </si>
  <si>
    <t>SIMULATION OF DYNAMIC HEHAVIORS OF SPUR GEARS WITH TOOTH MODIFICATIONS</t>
  </si>
  <si>
    <t>Chen Yi-Cheng*, Zhi-Gen Wang, Chien-Cheng Lo, Hung-Chih Liu</t>
  </si>
  <si>
    <t>T07 RS03 #42</t>
  </si>
  <si>
    <t>MODEL ORDER REDUCTION OF TIME-DOMAIN VIBRO-ACOUSTIC FINITE ELEMENT SIMULATIONS WITH NONLOCALLY REACTING ABSORBERS</t>
  </si>
  <si>
    <t>Cai Yinshan*, van Ophem Sjoerd, Desmet Wim, Deckers Elke</t>
  </si>
  <si>
    <t>T13 SS01 #206</t>
  </si>
  <si>
    <t>ESTIMATION OF EFFECTIVE TIME-FREQUENCY REGIONS INCLUDING CHARACTERISTICS ON SANSHIN SOUND USING CONVOLUTIONAL NEURAL NETWORK</t>
  </si>
  <si>
    <t>Nishimiya Kojiro*, Cho Hideo</t>
  </si>
  <si>
    <t>T03 SS02 #591</t>
  </si>
  <si>
    <t>EFFECT OF OVER-THE-ROTOR LINER ON FAN FLUTTER STABILITY</t>
  </si>
  <si>
    <t>Liu chuanyang*, Wang xiaoyu, Zhang guangyu, Sun xiaofeng</t>
  </si>
  <si>
    <t>T04 SS05 #481</t>
  </si>
  <si>
    <t>THE ACHIEVEMENTS, CHALLENGES, AND IMPROVEMENTS OF THE URBAN NOISE POLICIES IN CHINA DURING 1982-2020</t>
  </si>
  <si>
    <t>Yuwei Xiao, Hui Xie*</t>
  </si>
  <si>
    <t>T06 SS01 #430</t>
  </si>
  <si>
    <t>THE IMPACT OF DEFECTIVE ELECTRONIC HEARING PROTECTORS ON THE LOCALIZATION OF BACK-UP ALARMS</t>
  </si>
  <si>
    <t>Giguère Christian*, Sandre Geneviève, Naddour Adonis, Ganguli Melissa, Vaillancourt Véronique, Laroche Chantal</t>
  </si>
  <si>
    <t>T07 RS02 #603</t>
  </si>
  <si>
    <t>NONLINEAR FREQUENCY RESPONSE FUNCTION APPLYING THE RESPONSE-CONTROLLED STEPPED-SINE TESTING (RCT) IN MSC NASTRAN</t>
  </si>
  <si>
    <t>Rousou Konstantinos*, Bahari Abdul Rahim, Abdul Rani Muhamad Norhisham, Kyprianou Andreas</t>
  </si>
  <si>
    <t>T07 RS03 #720</t>
  </si>
  <si>
    <t>T08 SS03 #606</t>
  </si>
  <si>
    <t>SOUND INSULATION IN TWO SEPARATE WIDE FREQUENCY BANDS USING LIGHTWEIGHT META-PANEL</t>
  </si>
  <si>
    <t>Kim Jiwan*, Choi Eunji, Jeon Wonju</t>
  </si>
  <si>
    <t>T12 SS02 #170</t>
  </si>
  <si>
    <t>REVIEW OF RESEARCH ON FRICTION NOISE MECHANISM OF RUBBER-BASED PROPELLER BEARINGS</t>
  </si>
  <si>
    <t>Cai Cunguang, Liu Dianxun*</t>
  </si>
  <si>
    <t>T04 SS04 #224</t>
  </si>
  <si>
    <t>Wim Van Keulen</t>
  </si>
  <si>
    <t>NOISE MAPPING WITH PSYCHOACOUSTIC ANALYSIS OF SOUND PROPAGATION</t>
  </si>
  <si>
    <t>Goecke David*, Öhler Sven, Wagner Sebastian, Schaal Jochen</t>
  </si>
  <si>
    <t>T07 RS03 #99</t>
  </si>
  <si>
    <t>TRIBO-DYNAMIC ANALYSIS OF THE SPUR GEAR WITH MIXED FRICTION</t>
  </si>
  <si>
    <t>Wang Yinbo*, Long Xinhua, Wu Chuang, Dai He</t>
  </si>
  <si>
    <t>T02 SS02 #652</t>
  </si>
  <si>
    <t>ANALYSIS OF ZONES OF QUIET GENERATED IN A LARGE ENCLOSURE BY AN ACTIVE NOISE CONTROL SYSTEM</t>
  </si>
  <si>
    <t>Wrona Stanislaw, Pawelczyk Marek*</t>
  </si>
  <si>
    <t>T03 SS03 #88</t>
  </si>
  <si>
    <t>GLOBAL LINEAR STABILITY ANALYSIS OF A SLIT FLAME SUBJECT TO INTRINSIC THERMOACOUSTIC INSTABILITY</t>
  </si>
  <si>
    <t>Varillon Gregoire*, Brokof Philipp, Polifke Wolfgang</t>
  </si>
  <si>
    <t>T04 SS05 #527</t>
  </si>
  <si>
    <t>REVIEW OF HIGHWAY SOUND BARRIER DEVELOPMENT IN CHINA</t>
  </si>
  <si>
    <t>Huang Shufang, Wang Yanqing, Shang Xiaodong, Yuan Minmin*, Shao Shegang</t>
  </si>
  <si>
    <t>T06 SS01 #649</t>
  </si>
  <si>
    <t>ISSUES RELATED TO NOISE AND PROTECTION AGAINST NOISE AGAINST THE BACKGROUND OF HAZARDS PRESENT IN THE WORKING ENVIRONMENT</t>
  </si>
  <si>
    <t>Mlynski Rafal*, Sygocki Witold</t>
  </si>
  <si>
    <t>T07 RS02 #659</t>
  </si>
  <si>
    <t>ANALYSIS OF NONLINEAR STEADY STATE RESPONSES FOR SLOSHING BASED ON A CONSTRAINED FORMULATION</t>
  </si>
  <si>
    <t>Hara Kensuke*</t>
  </si>
  <si>
    <t>T07 SS04 #14</t>
  </si>
  <si>
    <t>NONLINEAR DYNAMIC BEHAVIOR ANALYSIS OF A SINGLE-CYLINDER ENGINE CRANKSHAFT TORSIONAL MODE UNDER 1:1 INTERNAL RESONANCE</t>
  </si>
  <si>
    <t>Ma Kai*, Du Jingtao, Zhao Yuhao, Liu Yang</t>
  </si>
  <si>
    <t>T08 SS02 #5</t>
  </si>
  <si>
    <t>Zhuang Li</t>
  </si>
  <si>
    <t>EXPERIMENTAL ANALYSIS OF GREYHOUND RACING TRACK PADDING IMPACT ATTENUATION PERFORMANCE</t>
  </si>
  <si>
    <t>Eager David*, Zhou Shilei</t>
  </si>
  <si>
    <t>T12 SS05 #60</t>
  </si>
  <si>
    <t>Gary Heald</t>
  </si>
  <si>
    <t>SCATTERING AND PASSIVE SUPPRESSION OF LOW-FREQUENCY SOUND RADIATION BY THIN, PRESTRESSED SHELLS</t>
  </si>
  <si>
    <t>Godin Oleg A.*</t>
  </si>
  <si>
    <t>T04 SS04 #274</t>
  </si>
  <si>
    <t>DESIGN AND ACOUSTIC CHARACTERIZATION OF A PSYCHOACOUSTIC LISTENING FACILITY</t>
  </si>
  <si>
    <t>Merino-Martinez Roberto*, von den Hoff Bieke, Simons Dick G.</t>
  </si>
  <si>
    <t>T07 RS03 #155</t>
  </si>
  <si>
    <t>COMPOUND ACOUSTIC BLACK HOLE DESIGN IN THIN-WALLED STRUCTURES FOR ENHANCED STRUCTURAL DAMPING</t>
  </si>
  <si>
    <t>Ma Li, Li Cheng*</t>
  </si>
  <si>
    <t>T03 SS09 #585</t>
  </si>
  <si>
    <t xml:space="preserve">Lipika Kabiraj </t>
  </si>
  <si>
    <t>EARLY DETECTION OF THERMOACOUSTIC COMBUSTION OSCILLATIONS IN A STAGED SINGLE-SECTOR COMBUSTOR USING SYMBOLIC DYNAMICS-BASED APPROACH</t>
  </si>
  <si>
    <t>Baba Kento*, Kishiya Sena, Gotoda Hiroshi, Shoji Takeshi, Yoshida Seiji</t>
  </si>
  <si>
    <t>T04 SS05 #715</t>
  </si>
  <si>
    <t>THE EFFECT OF NOISE ON COGNITIVE ABILITIES IN CHINA A META-ANALYSIS</t>
  </si>
  <si>
    <t>Jin Ke*, Xie Hui</t>
  </si>
  <si>
    <t>T06 SS01 #680</t>
  </si>
  <si>
    <t>ARTIFICIAL EARDRUMS FOR ACOUSTICAL TEST FIXTURES DEDICATED TO HEARING PROTECTION ASSESSMENT</t>
  </si>
  <si>
    <t>Benacchio Simon*, Luan Yu, Doutres Olivier, Sgard Franck</t>
  </si>
  <si>
    <t>T07 RS02 #707</t>
  </si>
  <si>
    <t>EFFECT OF CLAMPING PRESSURE ON TRANSFORMER WINDING VIBRATION</t>
  </si>
  <si>
    <t>Ning Wang*, Xishan Jiang, Ming Jin, Jing Zheng, Jie Pan</t>
  </si>
  <si>
    <t>T07 SS04 #30</t>
  </si>
  <si>
    <t>DEVELOPMENT OF MULTI-AXIS MICROVIBRATION ISOLATOR BASED ON STEWART PLATFORM</t>
  </si>
  <si>
    <t>Chung Bawoul*, Lee Seung-Chan, Lee Jong-Kuk, Kang Jeong-Min, Song Tae-Seong, Song Deok-Ki, Han Jae-Hung</t>
  </si>
  <si>
    <t>T08 SS02 #58</t>
  </si>
  <si>
    <t>FREQUENCY DEPENDENT MATERIAL PROPERTY CHARACTERISATION OF INKJET PRINTED POLYMERS</t>
  </si>
  <si>
    <t>Austin Beth*, Cheer Jordan</t>
  </si>
  <si>
    <t>T12 SS05 #454</t>
  </si>
  <si>
    <t>A COMPARISON OF 20 HZ FIN WHALE CALL DETECTORS</t>
  </si>
  <si>
    <t>Garibbo Shaula, Blondel Philippe, Heald Gary*, Heyburn Ross, Hunter Alan, Williams Duncan</t>
  </si>
  <si>
    <t>T07 RS03 #164</t>
  </si>
  <si>
    <t>AN IMPROVED METHOD FOR FEM MODELING AND PARAMETER IDENTIFICATION OF DAMPING IN BOLTED LAP JOINTS USING ZERO-THICKNESS ELEMENTS</t>
  </si>
  <si>
    <t>Wischmann Stefan*, Berroth Joerg, König Florian, Jacobs Georg</t>
  </si>
  <si>
    <t>T03 SS09 #590</t>
  </si>
  <si>
    <t>OUTPUT-ONLY SYSTEM IDENTIFICATION OF LOW-FREQUENCY FLOW OSCILLATIONS OVER AN AIRFOIL NEAR STALL</t>
  </si>
  <si>
    <t>Zhai Xiangyu*, Gupta Vikrant, Redonnet Stephane, Li Larry K.B.</t>
  </si>
  <si>
    <t>T06 SS01 #686</t>
  </si>
  <si>
    <t>EFFECTS OF ACOUSTIC FILTERS ON THE ATTENUATION OF CUSTOM MOLDED EARPLUG-COMPARISON WITH FACTORS RELATED TO EAR AND EARPLUG</t>
  </si>
  <si>
    <t>Liu Shuhan*, Benacchio Simon, Perot Le Gal Josephine, Petit Robin, Rigaud Theo</t>
  </si>
  <si>
    <t>T07 SS04 #48</t>
  </si>
  <si>
    <t>VIBRATION FORCE TRANSMISSION OF INERTER-STIFFNESS-DAMPING VIBRATION ISOLATOR MOUNTED ON A FLEXIBLE FOUNDATION</t>
  </si>
  <si>
    <t>Bai Jinlin*, Jin guoyong, Ye Tiangui, Yuan Junjie</t>
  </si>
  <si>
    <t>T08 SS02 #191</t>
  </si>
  <si>
    <t>CHARACTERIZATION OF AN ARCHITECTED 3D PRINTED MATERIAL FOR LOW AND MID FREQUENCY APPLICATIONS</t>
  </si>
  <si>
    <t>Ben Lassoued Mohamed Amin, Ross Annie*, Michon Guilhem</t>
  </si>
  <si>
    <t>T07 RS03 #491</t>
  </si>
  <si>
    <t>SECOND-ORDER FREQUENCY-INDEPENDENT MODELING OF EXPERIMENTAL FLUIDELASTIC FORCES</t>
  </si>
  <si>
    <t>Antunes Jose*, Piteau Philippe, Delaune Xavier, Lagrange Romain, Panunzio Domenico</t>
  </si>
  <si>
    <t>T03 SS09 #593</t>
  </si>
  <si>
    <t>EFFECT OF NOISE COLOR ON FRACTAL SIGNATURE AND RELATED PRECURSORS OF THERMOACOUSTIC INSTABILITY</t>
  </si>
  <si>
    <t>Vishnoi Neha*, Gupta Vikrant, Saurabh Aditya, Kabiraj Lipika</t>
  </si>
  <si>
    <t>T08 SS02 #505</t>
  </si>
  <si>
    <t>WAVE ENERGY DISSIPATION IN POLYMER ACOUSTIC BLACK HOLE STRUCTURES CONSIDERING THE VISCOELASTIC EFFECT</t>
  </si>
  <si>
    <t>WEI HUANG*, HONGLI JI, JINHAO QIU</t>
  </si>
  <si>
    <t>Closing Ceremony</t>
  </si>
  <si>
    <t>Farewell Cocktail</t>
  </si>
  <si>
    <r>
      <t xml:space="preserve">IIAV Directors Dinner
</t>
    </r>
    <r>
      <rPr>
        <sz val="11"/>
        <color theme="1"/>
        <rFont val="Calibri"/>
        <family val="2"/>
        <scheme val="minor"/>
      </rPr>
      <t>[Liben (M floor)]</t>
    </r>
  </si>
  <si>
    <t>IIAV Members Meeting</t>
  </si>
  <si>
    <t>IJAV Meeting</t>
  </si>
  <si>
    <t>TO4 RS02 #520</t>
  </si>
  <si>
    <t>IMPACTS OF TRAFFIC NOISE ON ANIMALS IN PROTECTED AREAS AND CONTROL – REVIEW</t>
  </si>
  <si>
    <t xml:space="preserve">	Liu Xiaofei*, Yuan Minmin, Wei Xianwei, He Xiangbo</t>
  </si>
  <si>
    <t>Pearse John*, Donohue Brian</t>
  </si>
  <si>
    <t>ANTHROPOGENIC NOISE IN PROTECTED NATURAL AREAS</t>
  </si>
  <si>
    <t>T03 SS02 #319</t>
  </si>
  <si>
    <t>Palani Suresh*, Subramanyam Ramesh Raja, Paruchuri Chaitanya, Joseph Phillip</t>
  </si>
  <si>
    <t>FLEXIBLE MEMBRANE TYPE NON-LINEAR LINER</t>
  </si>
  <si>
    <t>Wim van Keulen</t>
  </si>
  <si>
    <t>Gaetano Licitra
Francesco Asdrubali</t>
  </si>
  <si>
    <t>CORRELATION BETWEEN ACOUSTIC AND ENERGY PERFORMANCE IN TIMBER BUILDINGS WITH THE USE OF BIM</t>
  </si>
  <si>
    <t>Mastino Costantino Carlo*, Frattolillo Andrea, Baccoli Roberto, Ricciu Roberto, Marini Martino, Concu Giovanna, Solinas Elisa, Angioi Valeria</t>
  </si>
  <si>
    <t>T11 SS05 #383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</si>
</sst>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h:mm\ AM/PM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8" fillId="5" borderId="0" xfId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8" fillId="3" borderId="1" xfId="1" applyNumberForma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 wrapText="1"/>
    </xf>
    <xf numFmtId="0" fontId="8" fillId="7" borderId="1" xfId="1" applyFill="1" applyBorder="1" applyAlignment="1">
      <alignment horizontal="center" vertical="center" wrapText="1"/>
    </xf>
    <xf numFmtId="0" fontId="8" fillId="8" borderId="1" xfId="1" applyFill="1" applyBorder="1" applyAlignment="1">
      <alignment horizontal="center" vertical="center" wrapText="1"/>
    </xf>
    <xf numFmtId="0" fontId="8" fillId="9" borderId="1" xfId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0" xfId="1" applyFont="1" applyFill="1" applyAlignment="1">
      <alignment horizontal="center" vertical="center" wrapText="1"/>
    </xf>
    <xf numFmtId="0" fontId="8" fillId="7" borderId="7" xfId="1" applyFill="1" applyBorder="1" applyAlignment="1">
      <alignment horizontal="center" vertical="center" wrapText="1"/>
    </xf>
    <xf numFmtId="0" fontId="8" fillId="9" borderId="9" xfId="1" applyFill="1" applyBorder="1" applyAlignment="1">
      <alignment horizontal="center" vertical="center" wrapText="1"/>
    </xf>
    <xf numFmtId="0" fontId="8" fillId="2" borderId="5" xfId="1" applyFill="1" applyBorder="1" applyAlignment="1">
      <alignment horizontal="center" vertical="center" wrapText="1"/>
    </xf>
    <xf numFmtId="0" fontId="8" fillId="2" borderId="7" xfId="1" applyFill="1" applyBorder="1" applyAlignment="1">
      <alignment horizontal="center" vertical="center" wrapText="1"/>
    </xf>
    <xf numFmtId="0" fontId="8" fillId="7" borderId="10" xfId="1" applyFill="1" applyBorder="1" applyAlignment="1">
      <alignment horizontal="center" vertical="center" wrapText="1"/>
    </xf>
    <xf numFmtId="0" fontId="8" fillId="8" borderId="10" xfId="1" applyFill="1" applyBorder="1" applyAlignment="1">
      <alignment horizontal="center" vertical="center" wrapText="1"/>
    </xf>
    <xf numFmtId="0" fontId="8" fillId="8" borderId="1" xfId="1" applyFill="1" applyBorder="1" applyAlignment="1">
      <alignment vertical="center" wrapText="1"/>
    </xf>
    <xf numFmtId="0" fontId="8" fillId="9" borderId="10" xfId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8" fillId="3" borderId="1" xfId="1" applyFill="1" applyBorder="1" applyAlignment="1">
      <alignment horizontal="center" vertical="center" wrapText="1"/>
    </xf>
    <xf numFmtId="0" fontId="8" fillId="8" borderId="1" xfId="1" applyFill="1" applyBorder="1" applyAlignment="1">
      <alignment horizontal="center" vertical="center"/>
    </xf>
    <xf numFmtId="0" fontId="8" fillId="9" borderId="1" xfId="1" applyFill="1" applyBorder="1" applyAlignment="1">
      <alignment horizontal="center" vertical="center"/>
    </xf>
    <xf numFmtId="0" fontId="8" fillId="3" borderId="0" xfId="1" applyFill="1" applyAlignment="1">
      <alignment horizontal="center" vertical="center" wrapText="1"/>
    </xf>
    <xf numFmtId="0" fontId="8" fillId="7" borderId="1" xfId="1" applyFill="1" applyBorder="1" applyAlignment="1">
      <alignment horizontal="center" vertical="center"/>
    </xf>
    <xf numFmtId="165" fontId="8" fillId="0" borderId="1" xfId="1" applyNumberForma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165" fontId="8" fillId="0" borderId="0" xfId="1" applyNumberFormat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8" fillId="9" borderId="8" xfId="1" applyFill="1" applyBorder="1" applyAlignment="1">
      <alignment horizontal="center" vertical="center" wrapText="1"/>
    </xf>
    <xf numFmtId="0" fontId="8" fillId="9" borderId="9" xfId="1" applyFill="1" applyBorder="1" applyAlignment="1">
      <alignment horizontal="center" vertical="center" wrapText="1"/>
    </xf>
    <xf numFmtId="0" fontId="8" fillId="9" borderId="10" xfId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ill="1" applyBorder="1" applyAlignment="1">
      <alignment horizontal="center" vertical="center" wrapText="1"/>
    </xf>
    <xf numFmtId="0" fontId="8" fillId="7" borderId="8" xfId="1" applyFill="1" applyBorder="1" applyAlignment="1">
      <alignment horizontal="center" vertical="center" wrapText="1"/>
    </xf>
    <xf numFmtId="0" fontId="8" fillId="7" borderId="9" xfId="1" applyFill="1" applyBorder="1" applyAlignment="1">
      <alignment horizontal="center" vertical="center" wrapText="1"/>
    </xf>
    <xf numFmtId="0" fontId="8" fillId="7" borderId="10" xfId="1" applyFill="1" applyBorder="1" applyAlignment="1">
      <alignment horizontal="center" vertical="center" wrapText="1"/>
    </xf>
    <xf numFmtId="0" fontId="8" fillId="8" borderId="8" xfId="1" applyFill="1" applyBorder="1" applyAlignment="1">
      <alignment horizontal="center" vertical="center" wrapText="1"/>
    </xf>
    <xf numFmtId="0" fontId="8" fillId="8" borderId="9" xfId="1" applyFill="1" applyBorder="1" applyAlignment="1">
      <alignment horizontal="center" vertical="center" wrapText="1"/>
    </xf>
    <xf numFmtId="0" fontId="8" fillId="8" borderId="10" xfId="1" applyFill="1" applyBorder="1" applyAlignment="1">
      <alignment horizontal="center" vertical="center" wrapText="1"/>
    </xf>
    <xf numFmtId="0" fontId="8" fillId="7" borderId="1" xfId="1" applyFill="1" applyBorder="1" applyAlignment="1">
      <alignment horizontal="center" vertical="center" wrapText="1"/>
    </xf>
    <xf numFmtId="0" fontId="8" fillId="9" borderId="1" xfId="1" applyFill="1" applyBorder="1" applyAlignment="1">
      <alignment horizontal="center" vertical="center" wrapText="1"/>
    </xf>
    <xf numFmtId="0" fontId="3" fillId="9" borderId="5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6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8" fillId="8" borderId="1" xfId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8" fillId="2" borderId="8" xfId="1" applyFill="1" applyBorder="1" applyAlignment="1">
      <alignment horizontal="center" vertical="center" wrapText="1"/>
    </xf>
    <xf numFmtId="0" fontId="8" fillId="2" borderId="10" xfId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91C2F8F6-58E8-43C9-AA3E-903A8E3C55A1}"/>
  </cellStyles>
  <dxfs count="0"/>
  <tableStyles count="0" defaultTableStyle="TableStyleMedium2" defaultPivotStyle="PivotStyleLight16"/>
  <colors>
    <mruColors>
      <color rgb="FF1BB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FEE7-6E8D-47F3-9C30-BEFF0ED25FA1}">
  <dimension ref="A1:D6"/>
  <sheetViews>
    <sheetView zoomScale="90" zoomScaleNormal="90" workbookViewId="0">
      <selection activeCell="C6" sqref="C6:D6"/>
    </sheetView>
  </sheetViews>
  <sheetFormatPr defaultColWidth="9.1328125" defaultRowHeight="14.25" x14ac:dyDescent="0.45"/>
  <cols>
    <col min="1" max="2" width="10.6640625" style="19" customWidth="1"/>
    <col min="3" max="3" width="33.46484375" style="1" customWidth="1"/>
    <col min="4" max="4" width="21.46484375" style="1" customWidth="1"/>
    <col min="5" max="25" width="16.6640625" style="1" customWidth="1"/>
    <col min="26" max="26" width="5.6640625" style="1" customWidth="1"/>
    <col min="27" max="28" width="16.6640625" style="1" customWidth="1"/>
    <col min="29" max="16384" width="9.1328125" style="1"/>
  </cols>
  <sheetData>
    <row r="1" spans="1:4" ht="18.399999999999999" thickBot="1" x14ac:dyDescent="0.5">
      <c r="A1" s="83" t="s">
        <v>11</v>
      </c>
      <c r="B1" s="84"/>
      <c r="C1" s="84"/>
      <c r="D1" s="85"/>
    </row>
    <row r="2" spans="1:4" s="3" customFormat="1" ht="14.65" thickBot="1" x14ac:dyDescent="0.5">
      <c r="A2" s="86" t="s">
        <v>12</v>
      </c>
      <c r="B2" s="87"/>
      <c r="C2" s="88" t="s">
        <v>0</v>
      </c>
      <c r="D2" s="89"/>
    </row>
    <row r="3" spans="1:4" s="2" customFormat="1" ht="39.5" customHeight="1" thickBot="1" x14ac:dyDescent="0.5">
      <c r="A3" s="17">
        <v>0.54166666666666663</v>
      </c>
      <c r="B3" s="18">
        <v>0.83333333333333337</v>
      </c>
      <c r="C3" s="81" t="s">
        <v>13</v>
      </c>
      <c r="D3" s="82"/>
    </row>
    <row r="4" spans="1:4" ht="28.9" customHeight="1" thickBot="1" x14ac:dyDescent="0.5">
      <c r="A4" s="17">
        <v>0.55208333333333337</v>
      </c>
      <c r="B4" s="18">
        <v>0.70833333333333337</v>
      </c>
      <c r="C4" s="90" t="s">
        <v>448</v>
      </c>
      <c r="D4" s="82"/>
    </row>
    <row r="5" spans="1:4" ht="28.5" customHeight="1" thickBot="1" x14ac:dyDescent="0.5">
      <c r="A5" s="17">
        <v>0.66666666666666663</v>
      </c>
      <c r="B5" s="18">
        <v>0.83333333333333337</v>
      </c>
      <c r="C5" s="81" t="s">
        <v>449</v>
      </c>
      <c r="D5" s="82"/>
    </row>
    <row r="6" spans="1:4" ht="28.5" customHeight="1" thickBot="1" x14ac:dyDescent="0.5">
      <c r="A6" s="17">
        <v>0.79166666666666663</v>
      </c>
      <c r="B6" s="18">
        <v>0.91666666666666663</v>
      </c>
      <c r="C6" s="81" t="s">
        <v>1308</v>
      </c>
      <c r="D6" s="82"/>
    </row>
  </sheetData>
  <mergeCells count="7">
    <mergeCell ref="C5:D5"/>
    <mergeCell ref="C6:D6"/>
    <mergeCell ref="C3:D3"/>
    <mergeCell ref="A1:D1"/>
    <mergeCell ref="A2:B2"/>
    <mergeCell ref="C2:D2"/>
    <mergeCell ref="C4:D4"/>
  </mergeCells>
  <pageMargins left="0.25" right="0.25" top="0.75" bottom="0.75" header="0.3" footer="0.3"/>
  <pageSetup scale="72" orientation="landscape" r:id="rId1"/>
  <headerFooter>
    <oddFooter>&amp;R&amp;9Fomatted by:
Elisyan India Pvt. Ltd.
(www.elisyan.in)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2C81-2117-40EF-A038-9C6AC3EED47E}">
  <dimension ref="A1:AZ30"/>
  <sheetViews>
    <sheetView zoomScale="69" zoomScaleNormal="69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T16" sqref="T16"/>
    </sheetView>
  </sheetViews>
  <sheetFormatPr defaultColWidth="9.1328125" defaultRowHeight="14.25" x14ac:dyDescent="0.45"/>
  <cols>
    <col min="1" max="2" width="11.33203125" style="19" bestFit="1" customWidth="1"/>
    <col min="3" max="3" width="33.33203125" style="1" bestFit="1" customWidth="1"/>
    <col min="4" max="4" width="22.6640625" style="1" customWidth="1"/>
    <col min="5" max="5" width="22.1328125" style="1" customWidth="1"/>
    <col min="6" max="6" width="17.46484375" style="1" bestFit="1" customWidth="1"/>
    <col min="7" max="7" width="41.46484375" style="1" customWidth="1"/>
    <col min="8" max="8" width="21.1328125" style="1" customWidth="1"/>
    <col min="9" max="9" width="22.1328125" style="1" customWidth="1"/>
    <col min="10" max="10" width="21.6640625" style="1" customWidth="1"/>
    <col min="11" max="11" width="44.46484375" style="1" customWidth="1"/>
    <col min="12" max="12" width="27.46484375" style="1" bestFit="1" customWidth="1"/>
    <col min="13" max="13" width="22.1328125" style="1" customWidth="1"/>
    <col min="14" max="14" width="21.6640625" style="1" customWidth="1"/>
    <col min="15" max="15" width="39.796875" style="1" customWidth="1"/>
    <col min="16" max="16" width="24" style="1" bestFit="1" customWidth="1"/>
    <col min="17" max="17" width="22.1328125" style="1" customWidth="1"/>
    <col min="18" max="18" width="21.6640625" style="1" customWidth="1"/>
    <col min="19" max="19" width="44.46484375" style="1" customWidth="1"/>
    <col min="20" max="20" width="27.46484375" style="1" bestFit="1" customWidth="1"/>
    <col min="21" max="21" width="22.1328125" style="1" customWidth="1"/>
    <col min="22" max="22" width="17.46484375" style="1" bestFit="1" customWidth="1"/>
    <col min="23" max="23" width="41.46484375" style="1" customWidth="1"/>
    <col min="24" max="24" width="18.1328125" style="1" customWidth="1"/>
    <col min="25" max="26" width="16.6640625" style="1" customWidth="1"/>
    <col min="27" max="27" width="41.46484375" style="1" customWidth="1"/>
    <col min="28" max="28" width="18.1328125" style="1" customWidth="1"/>
    <col min="29" max="30" width="16.6640625" style="1" customWidth="1"/>
    <col min="31" max="31" width="41.46484375" style="1" customWidth="1"/>
    <col min="32" max="32" width="18.1328125" style="1" customWidth="1"/>
    <col min="33" max="34" width="16.6640625" style="1" customWidth="1"/>
    <col min="35" max="35" width="41.46484375" style="1" customWidth="1"/>
    <col min="36" max="36" width="18.1328125" style="1" customWidth="1"/>
    <col min="37" max="38" width="16.6640625" style="1" customWidth="1"/>
    <col min="39" max="39" width="41.46484375" style="1" customWidth="1"/>
    <col min="40" max="40" width="18.1328125" style="1" customWidth="1"/>
    <col min="41" max="42" width="16.6640625" style="1" customWidth="1"/>
    <col min="43" max="43" width="41.46484375" style="1" customWidth="1"/>
    <col min="44" max="44" width="18.1328125" style="1" customWidth="1"/>
    <col min="45" max="46" width="16.6640625" style="1" customWidth="1"/>
    <col min="47" max="47" width="41.46484375" style="1" customWidth="1"/>
    <col min="48" max="48" width="18.1328125" style="1" customWidth="1"/>
    <col min="49" max="50" width="16.6640625" style="1" customWidth="1"/>
    <col min="51" max="51" width="41.46484375" style="1" customWidth="1"/>
    <col min="52" max="52" width="18.1328125" style="1" customWidth="1"/>
    <col min="53" max="16384" width="9.1328125" style="1"/>
  </cols>
  <sheetData>
    <row r="1" spans="1:52" s="33" customFormat="1" ht="19.05" customHeight="1" x14ac:dyDescent="0.45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52" s="3" customFormat="1" x14ac:dyDescent="0.45">
      <c r="A2" s="95" t="s">
        <v>12</v>
      </c>
      <c r="B2" s="95"/>
      <c r="C2" s="16" t="s">
        <v>0</v>
      </c>
      <c r="D2" s="16" t="s">
        <v>8</v>
      </c>
      <c r="E2" s="16" t="s">
        <v>1</v>
      </c>
      <c r="F2" s="16" t="s">
        <v>5</v>
      </c>
      <c r="G2" s="16" t="s">
        <v>29</v>
      </c>
      <c r="H2" s="16" t="s">
        <v>94</v>
      </c>
      <c r="I2" s="16" t="s">
        <v>2</v>
      </c>
      <c r="J2" s="16" t="s">
        <v>5</v>
      </c>
      <c r="K2" s="16" t="s">
        <v>29</v>
      </c>
      <c r="L2" s="16" t="s">
        <v>94</v>
      </c>
      <c r="M2" s="16" t="s">
        <v>3</v>
      </c>
      <c r="N2" s="16" t="s">
        <v>5</v>
      </c>
      <c r="O2" s="16" t="s">
        <v>29</v>
      </c>
      <c r="P2" s="16" t="s">
        <v>94</v>
      </c>
      <c r="Q2" s="16" t="s">
        <v>65</v>
      </c>
      <c r="R2" s="16" t="s">
        <v>5</v>
      </c>
      <c r="S2" s="16" t="s">
        <v>29</v>
      </c>
      <c r="T2" s="16" t="s">
        <v>94</v>
      </c>
      <c r="U2" s="16" t="s">
        <v>78</v>
      </c>
      <c r="V2" s="16" t="s">
        <v>5</v>
      </c>
      <c r="W2" s="16" t="s">
        <v>29</v>
      </c>
      <c r="X2" s="16" t="s">
        <v>94</v>
      </c>
      <c r="Y2" s="16" t="s">
        <v>214</v>
      </c>
      <c r="Z2" s="16" t="s">
        <v>5</v>
      </c>
      <c r="AA2" s="16" t="s">
        <v>29</v>
      </c>
      <c r="AB2" s="16" t="s">
        <v>94</v>
      </c>
      <c r="AC2" s="16" t="s">
        <v>215</v>
      </c>
      <c r="AD2" s="16" t="s">
        <v>5</v>
      </c>
      <c r="AE2" s="16" t="s">
        <v>29</v>
      </c>
      <c r="AF2" s="16" t="s">
        <v>94</v>
      </c>
      <c r="AG2" s="16" t="s">
        <v>216</v>
      </c>
      <c r="AH2" s="16" t="s">
        <v>5</v>
      </c>
      <c r="AI2" s="16" t="s">
        <v>29</v>
      </c>
      <c r="AJ2" s="16" t="s">
        <v>94</v>
      </c>
      <c r="AK2" s="16" t="s">
        <v>217</v>
      </c>
      <c r="AL2" s="16" t="s">
        <v>5</v>
      </c>
      <c r="AM2" s="16" t="s">
        <v>29</v>
      </c>
      <c r="AN2" s="16" t="s">
        <v>94</v>
      </c>
      <c r="AO2" s="16" t="s">
        <v>218</v>
      </c>
      <c r="AP2" s="16" t="s">
        <v>5</v>
      </c>
      <c r="AQ2" s="16" t="s">
        <v>29</v>
      </c>
      <c r="AR2" s="16" t="s">
        <v>94</v>
      </c>
      <c r="AS2" s="16" t="s">
        <v>219</v>
      </c>
      <c r="AT2" s="16" t="s">
        <v>5</v>
      </c>
      <c r="AU2" s="16" t="s">
        <v>29</v>
      </c>
      <c r="AV2" s="16" t="s">
        <v>94</v>
      </c>
      <c r="AW2" s="16" t="s">
        <v>220</v>
      </c>
      <c r="AX2" s="16" t="s">
        <v>5</v>
      </c>
      <c r="AY2" s="16" t="s">
        <v>29</v>
      </c>
      <c r="AZ2" s="16" t="s">
        <v>94</v>
      </c>
    </row>
    <row r="3" spans="1:52" s="3" customFormat="1" x14ac:dyDescent="0.45">
      <c r="A3" s="20"/>
      <c r="B3" s="20"/>
      <c r="C3" s="28" t="s">
        <v>696</v>
      </c>
      <c r="D3" s="29"/>
      <c r="E3" s="29" t="s">
        <v>450</v>
      </c>
      <c r="F3" s="29"/>
      <c r="G3" s="29"/>
      <c r="H3" s="29"/>
      <c r="I3" s="29" t="s">
        <v>451</v>
      </c>
      <c r="J3" s="29"/>
      <c r="K3" s="29"/>
      <c r="L3" s="29"/>
      <c r="M3" s="29" t="s">
        <v>452</v>
      </c>
      <c r="N3" s="29"/>
      <c r="O3" s="29"/>
      <c r="P3" s="30"/>
      <c r="Q3" s="29" t="s">
        <v>453</v>
      </c>
      <c r="R3" s="29"/>
      <c r="S3" s="29"/>
      <c r="T3" s="29"/>
      <c r="U3" s="29" t="s">
        <v>454</v>
      </c>
      <c r="V3" s="29"/>
      <c r="W3" s="29"/>
      <c r="X3" s="29"/>
      <c r="Y3" s="29" t="s">
        <v>455</v>
      </c>
      <c r="Z3" s="29"/>
      <c r="AA3" s="29"/>
      <c r="AB3" s="29"/>
      <c r="AC3" s="29" t="s">
        <v>456</v>
      </c>
      <c r="AD3" s="29"/>
      <c r="AE3" s="29"/>
      <c r="AF3" s="29"/>
      <c r="AG3" s="29" t="s">
        <v>457</v>
      </c>
      <c r="AH3" s="29"/>
      <c r="AI3" s="29"/>
      <c r="AJ3" s="30"/>
      <c r="AK3" s="29" t="s">
        <v>458</v>
      </c>
      <c r="AL3" s="29"/>
      <c r="AM3" s="29"/>
      <c r="AN3" s="29"/>
      <c r="AO3" s="29" t="s">
        <v>459</v>
      </c>
      <c r="AP3" s="29"/>
      <c r="AQ3" s="29"/>
      <c r="AR3" s="29"/>
      <c r="AS3" s="29" t="s">
        <v>460</v>
      </c>
      <c r="AT3" s="29"/>
      <c r="AU3" s="29"/>
      <c r="AV3" s="30"/>
      <c r="AW3" s="29" t="s">
        <v>461</v>
      </c>
      <c r="AX3" s="29"/>
      <c r="AY3" s="29"/>
      <c r="AZ3" s="29"/>
    </row>
    <row r="4" spans="1:52" s="2" customFormat="1" x14ac:dyDescent="0.45">
      <c r="A4" s="21">
        <v>0.33333333333333331</v>
      </c>
      <c r="B4" s="21">
        <v>0.79166666666666663</v>
      </c>
      <c r="C4" s="92" t="s">
        <v>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</row>
    <row r="5" spans="1:52" s="2" customFormat="1" x14ac:dyDescent="0.4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"/>
      <c r="P5" s="11"/>
      <c r="AI5" s="11"/>
      <c r="AJ5" s="11"/>
      <c r="AU5" s="11"/>
      <c r="AV5" s="11"/>
    </row>
    <row r="6" spans="1:52" ht="30.75" customHeight="1" x14ac:dyDescent="0.45">
      <c r="A6" s="22">
        <v>0.35416666666666669</v>
      </c>
      <c r="B6" s="22">
        <f>A6+TIME(0,15,0)</f>
        <v>0.36458333333333337</v>
      </c>
      <c r="C6" s="5" t="s">
        <v>9</v>
      </c>
      <c r="D6" s="5" t="s">
        <v>695</v>
      </c>
      <c r="E6" s="6"/>
      <c r="F6" s="6"/>
      <c r="G6" s="6"/>
      <c r="H6" s="6"/>
      <c r="I6" s="7"/>
      <c r="J6" s="7"/>
      <c r="K6" s="7"/>
      <c r="L6" s="7"/>
      <c r="M6" s="14"/>
      <c r="N6" s="14"/>
      <c r="O6" s="14"/>
      <c r="P6" s="14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14"/>
      <c r="AH6" s="14"/>
      <c r="AI6" s="14"/>
      <c r="AJ6" s="14"/>
      <c r="AK6" s="6"/>
      <c r="AL6" s="6"/>
      <c r="AM6" s="6"/>
      <c r="AN6" s="6"/>
      <c r="AO6" s="7"/>
      <c r="AP6" s="7"/>
      <c r="AQ6" s="7"/>
      <c r="AR6" s="7"/>
      <c r="AS6" s="14"/>
      <c r="AT6" s="14"/>
      <c r="AU6" s="14"/>
      <c r="AV6" s="14"/>
      <c r="AW6" s="6"/>
      <c r="AX6" s="6"/>
      <c r="AY6" s="6"/>
      <c r="AZ6" s="6"/>
    </row>
    <row r="7" spans="1:52" x14ac:dyDescent="0.45">
      <c r="A7" s="22">
        <f>B6</f>
        <v>0.36458333333333337</v>
      </c>
      <c r="B7" s="22">
        <f>A7+TIME(0,15,0)</f>
        <v>0.37500000000000006</v>
      </c>
      <c r="C7" s="5" t="s">
        <v>30</v>
      </c>
      <c r="D7" s="5" t="s">
        <v>16</v>
      </c>
      <c r="E7" s="6"/>
      <c r="F7" s="6"/>
      <c r="G7" s="6"/>
      <c r="H7" s="6"/>
      <c r="I7" s="7"/>
      <c r="J7" s="7"/>
      <c r="K7" s="7"/>
      <c r="L7" s="7"/>
      <c r="M7" s="14"/>
      <c r="N7" s="14"/>
      <c r="O7" s="14"/>
      <c r="P7" s="14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14"/>
      <c r="AH7" s="14"/>
      <c r="AI7" s="14"/>
      <c r="AJ7" s="14"/>
      <c r="AK7" s="6"/>
      <c r="AL7" s="6"/>
      <c r="AM7" s="6"/>
      <c r="AN7" s="6"/>
      <c r="AO7" s="7"/>
      <c r="AP7" s="7"/>
      <c r="AQ7" s="7"/>
      <c r="AR7" s="7"/>
      <c r="AS7" s="14"/>
      <c r="AT7" s="14"/>
      <c r="AU7" s="14"/>
      <c r="AV7" s="14"/>
      <c r="AW7" s="6"/>
      <c r="AX7" s="6"/>
      <c r="AY7" s="6"/>
      <c r="AZ7" s="6"/>
    </row>
    <row r="8" spans="1:52" x14ac:dyDescent="0.45">
      <c r="A8" s="96">
        <f>B7</f>
        <v>0.37500000000000006</v>
      </c>
      <c r="B8" s="96">
        <v>0.41666666666666669</v>
      </c>
      <c r="C8" s="4" t="s">
        <v>22</v>
      </c>
      <c r="D8" s="5"/>
      <c r="E8" s="6"/>
      <c r="F8" s="6"/>
      <c r="G8" s="6"/>
      <c r="H8" s="6"/>
      <c r="I8" s="7"/>
      <c r="J8" s="7"/>
      <c r="K8" s="7"/>
      <c r="L8" s="7"/>
      <c r="M8" s="14"/>
      <c r="N8" s="14"/>
      <c r="O8" s="14"/>
      <c r="P8" s="14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14"/>
      <c r="AH8" s="14"/>
      <c r="AI8" s="14"/>
      <c r="AJ8" s="14"/>
      <c r="AK8" s="6"/>
      <c r="AL8" s="6"/>
      <c r="AM8" s="6"/>
      <c r="AN8" s="6"/>
      <c r="AO8" s="7"/>
      <c r="AP8" s="7"/>
      <c r="AQ8" s="7"/>
      <c r="AR8" s="7"/>
      <c r="AS8" s="14"/>
      <c r="AT8" s="14"/>
      <c r="AU8" s="14"/>
      <c r="AV8" s="14"/>
      <c r="AW8" s="6"/>
      <c r="AX8" s="6"/>
      <c r="AY8" s="6"/>
      <c r="AZ8" s="6"/>
    </row>
    <row r="9" spans="1:52" ht="42.75" x14ac:dyDescent="0.45">
      <c r="A9" s="96"/>
      <c r="B9" s="96"/>
      <c r="C9" s="5" t="s">
        <v>17</v>
      </c>
      <c r="D9" s="5" t="s">
        <v>15</v>
      </c>
      <c r="E9" s="6"/>
      <c r="F9" s="6"/>
      <c r="G9" s="6"/>
      <c r="H9" s="6"/>
      <c r="I9" s="7"/>
      <c r="J9" s="7"/>
      <c r="K9" s="7"/>
      <c r="L9" s="7"/>
      <c r="M9" s="14"/>
      <c r="N9" s="14"/>
      <c r="O9" s="14"/>
      <c r="P9" s="14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7"/>
      <c r="AD9" s="7"/>
      <c r="AE9" s="7"/>
      <c r="AF9" s="7"/>
      <c r="AG9" s="14"/>
      <c r="AH9" s="14"/>
      <c r="AI9" s="14"/>
      <c r="AJ9" s="14"/>
      <c r="AK9" s="6"/>
      <c r="AL9" s="6"/>
      <c r="AM9" s="6"/>
      <c r="AN9" s="6"/>
      <c r="AO9" s="7"/>
      <c r="AP9" s="7"/>
      <c r="AQ9" s="7"/>
      <c r="AR9" s="7"/>
      <c r="AS9" s="14"/>
      <c r="AT9" s="14"/>
      <c r="AU9" s="14"/>
      <c r="AV9" s="14"/>
      <c r="AW9" s="6"/>
      <c r="AX9" s="6"/>
      <c r="AY9" s="6"/>
      <c r="AZ9" s="6"/>
    </row>
    <row r="10" spans="1:52" s="32" customFormat="1" x14ac:dyDescent="0.45">
      <c r="A10" s="21">
        <f>B8</f>
        <v>0.41666666666666669</v>
      </c>
      <c r="B10" s="21">
        <f>A10+TIME(0,30,0)</f>
        <v>0.4375</v>
      </c>
      <c r="C10" s="92" t="s">
        <v>18</v>
      </c>
      <c r="D10" s="93"/>
      <c r="E10" s="92" t="s">
        <v>19</v>
      </c>
      <c r="F10" s="94"/>
      <c r="G10" s="94"/>
      <c r="H10" s="93"/>
      <c r="I10" s="31"/>
      <c r="J10" s="31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92" t="s">
        <v>19</v>
      </c>
      <c r="V10" s="94"/>
      <c r="W10" s="94"/>
      <c r="X10" s="93"/>
      <c r="Y10" s="92" t="s">
        <v>19</v>
      </c>
      <c r="Z10" s="94"/>
      <c r="AA10" s="94"/>
      <c r="AB10" s="93"/>
      <c r="AC10" s="38"/>
      <c r="AD10" s="38"/>
      <c r="AE10" s="38"/>
      <c r="AF10" s="38"/>
      <c r="AG10" s="38"/>
      <c r="AH10" s="38"/>
      <c r="AI10" s="38"/>
      <c r="AJ10" s="38"/>
      <c r="AK10" s="92" t="s">
        <v>19</v>
      </c>
      <c r="AL10" s="94"/>
      <c r="AM10" s="94"/>
      <c r="AN10" s="93"/>
      <c r="AO10" s="38"/>
      <c r="AP10" s="38"/>
      <c r="AQ10" s="38"/>
      <c r="AR10" s="38"/>
      <c r="AS10" s="38"/>
      <c r="AT10" s="38"/>
      <c r="AU10" s="38"/>
      <c r="AV10" s="38"/>
      <c r="AW10" s="92" t="s">
        <v>19</v>
      </c>
      <c r="AX10" s="94"/>
      <c r="AY10" s="94"/>
      <c r="AZ10" s="93"/>
    </row>
    <row r="11" spans="1:52" ht="85.5" x14ac:dyDescent="0.45">
      <c r="A11" s="22">
        <f>B10</f>
        <v>0.4375</v>
      </c>
      <c r="B11" s="22">
        <v>0.4513888888888889</v>
      </c>
      <c r="C11" s="4"/>
      <c r="D11" s="5"/>
      <c r="E11" s="6" t="s">
        <v>23</v>
      </c>
      <c r="F11" s="98" t="s">
        <v>37</v>
      </c>
      <c r="G11" s="6" t="s">
        <v>95</v>
      </c>
      <c r="H11" s="34" t="s">
        <v>98</v>
      </c>
      <c r="I11" s="7" t="s">
        <v>38</v>
      </c>
      <c r="J11" s="112" t="s">
        <v>6</v>
      </c>
      <c r="K11" s="7" t="s">
        <v>117</v>
      </c>
      <c r="L11" s="7" t="s">
        <v>118</v>
      </c>
      <c r="M11" s="14" t="s">
        <v>52</v>
      </c>
      <c r="N11" s="115" t="s">
        <v>51</v>
      </c>
      <c r="O11" s="14" t="s">
        <v>143</v>
      </c>
      <c r="P11" s="14" t="s">
        <v>144</v>
      </c>
      <c r="Q11" s="7" t="s">
        <v>66</v>
      </c>
      <c r="R11" s="112" t="s">
        <v>77</v>
      </c>
      <c r="S11" s="7" t="s">
        <v>169</v>
      </c>
      <c r="T11" s="7" t="s">
        <v>170</v>
      </c>
      <c r="U11" s="6" t="s">
        <v>79</v>
      </c>
      <c r="V11" s="98" t="s">
        <v>92</v>
      </c>
      <c r="W11" s="6" t="s">
        <v>191</v>
      </c>
      <c r="X11" s="34" t="s">
        <v>192</v>
      </c>
      <c r="Y11" s="6" t="s">
        <v>221</v>
      </c>
      <c r="Z11" s="98" t="s">
        <v>222</v>
      </c>
      <c r="AA11" s="6" t="s">
        <v>304</v>
      </c>
      <c r="AB11" s="34" t="s">
        <v>305</v>
      </c>
      <c r="AC11" s="7" t="s">
        <v>223</v>
      </c>
      <c r="AD11" s="112" t="s">
        <v>224</v>
      </c>
      <c r="AE11" s="7" t="s">
        <v>322</v>
      </c>
      <c r="AF11" s="7" t="s">
        <v>323</v>
      </c>
      <c r="AG11" s="14" t="s">
        <v>225</v>
      </c>
      <c r="AH11" s="115" t="s">
        <v>700</v>
      </c>
      <c r="AI11" s="14" t="s">
        <v>350</v>
      </c>
      <c r="AJ11" s="14" t="s">
        <v>351</v>
      </c>
      <c r="AK11" s="6" t="s">
        <v>226</v>
      </c>
      <c r="AL11" s="98" t="s">
        <v>227</v>
      </c>
      <c r="AM11" s="6" t="s">
        <v>366</v>
      </c>
      <c r="AN11" s="34" t="s">
        <v>367</v>
      </c>
      <c r="AO11" s="7" t="s">
        <v>228</v>
      </c>
      <c r="AP11" s="112" t="s">
        <v>229</v>
      </c>
      <c r="AQ11" s="7" t="s">
        <v>388</v>
      </c>
      <c r="AR11" s="7" t="s">
        <v>389</v>
      </c>
      <c r="AS11" s="14" t="s">
        <v>230</v>
      </c>
      <c r="AT11" s="115" t="s">
        <v>231</v>
      </c>
      <c r="AU11" s="14" t="s">
        <v>408</v>
      </c>
      <c r="AV11" s="14" t="s">
        <v>409</v>
      </c>
      <c r="AW11" s="6" t="s">
        <v>232</v>
      </c>
      <c r="AX11" s="98" t="s">
        <v>233</v>
      </c>
      <c r="AY11" s="6" t="s">
        <v>426</v>
      </c>
      <c r="AZ11" s="34" t="s">
        <v>427</v>
      </c>
    </row>
    <row r="12" spans="1:52" ht="85.5" x14ac:dyDescent="0.45">
      <c r="A12" s="22">
        <f>B11</f>
        <v>0.4513888888888889</v>
      </c>
      <c r="B12" s="22">
        <v>0.46527777777777773</v>
      </c>
      <c r="C12" s="5"/>
      <c r="D12" s="5"/>
      <c r="E12" s="6" t="s">
        <v>24</v>
      </c>
      <c r="F12" s="99"/>
      <c r="G12" s="6" t="s">
        <v>96</v>
      </c>
      <c r="H12" s="6" t="s">
        <v>97</v>
      </c>
      <c r="I12" s="7" t="s">
        <v>39</v>
      </c>
      <c r="J12" s="113"/>
      <c r="K12" s="7" t="s">
        <v>119</v>
      </c>
      <c r="L12" s="7" t="s">
        <v>120</v>
      </c>
      <c r="M12" s="14" t="s">
        <v>53</v>
      </c>
      <c r="N12" s="116"/>
      <c r="O12" s="14" t="s">
        <v>145</v>
      </c>
      <c r="P12" s="14" t="s">
        <v>146</v>
      </c>
      <c r="Q12" s="7" t="s">
        <v>67</v>
      </c>
      <c r="R12" s="113"/>
      <c r="S12" s="7" t="s">
        <v>171</v>
      </c>
      <c r="T12" s="7" t="s">
        <v>172</v>
      </c>
      <c r="U12" s="6" t="s">
        <v>81</v>
      </c>
      <c r="V12" s="99"/>
      <c r="W12" s="6" t="s">
        <v>193</v>
      </c>
      <c r="X12" s="6" t="s">
        <v>194</v>
      </c>
      <c r="Y12" s="6" t="s">
        <v>234</v>
      </c>
      <c r="Z12" s="99"/>
      <c r="AA12" s="6" t="s">
        <v>306</v>
      </c>
      <c r="AB12" s="6" t="s">
        <v>307</v>
      </c>
      <c r="AC12" s="7" t="s">
        <v>235</v>
      </c>
      <c r="AD12" s="113"/>
      <c r="AE12" s="7" t="s">
        <v>324</v>
      </c>
      <c r="AF12" s="7" t="s">
        <v>325</v>
      </c>
      <c r="AG12" s="14" t="s">
        <v>236</v>
      </c>
      <c r="AH12" s="116"/>
      <c r="AI12" s="14" t="s">
        <v>352</v>
      </c>
      <c r="AJ12" s="14" t="s">
        <v>353</v>
      </c>
      <c r="AK12" s="6" t="s">
        <v>237</v>
      </c>
      <c r="AL12" s="99"/>
      <c r="AM12" s="6" t="s">
        <v>368</v>
      </c>
      <c r="AN12" s="6" t="s">
        <v>369</v>
      </c>
      <c r="AO12" s="7" t="s">
        <v>238</v>
      </c>
      <c r="AP12" s="113"/>
      <c r="AQ12" s="7" t="s">
        <v>390</v>
      </c>
      <c r="AR12" s="7" t="s">
        <v>391</v>
      </c>
      <c r="AS12" s="14" t="s">
        <v>239</v>
      </c>
      <c r="AT12" s="116"/>
      <c r="AU12" s="14" t="s">
        <v>410</v>
      </c>
      <c r="AV12" s="14" t="s">
        <v>411</v>
      </c>
      <c r="AW12" s="6" t="s">
        <v>240</v>
      </c>
      <c r="AX12" s="99"/>
      <c r="AY12" s="6" t="s">
        <v>428</v>
      </c>
      <c r="AZ12" s="6" t="s">
        <v>429</v>
      </c>
    </row>
    <row r="13" spans="1:52" ht="85.5" x14ac:dyDescent="0.45">
      <c r="A13" s="22">
        <f>B12</f>
        <v>0.46527777777777773</v>
      </c>
      <c r="B13" s="22">
        <v>0.47916666666666669</v>
      </c>
      <c r="C13" s="4"/>
      <c r="D13" s="5"/>
      <c r="E13" s="6" t="s">
        <v>25</v>
      </c>
      <c r="F13" s="99"/>
      <c r="G13" s="6" t="s">
        <v>99</v>
      </c>
      <c r="H13" s="6" t="s">
        <v>100</v>
      </c>
      <c r="I13" s="7" t="s">
        <v>40</v>
      </c>
      <c r="J13" s="113"/>
      <c r="K13" s="7" t="s">
        <v>121</v>
      </c>
      <c r="L13" s="7" t="s">
        <v>122</v>
      </c>
      <c r="M13" s="14" t="s">
        <v>54</v>
      </c>
      <c r="N13" s="116"/>
      <c r="O13" s="14" t="s">
        <v>147</v>
      </c>
      <c r="P13" s="14" t="s">
        <v>148</v>
      </c>
      <c r="Q13" s="7" t="s">
        <v>68</v>
      </c>
      <c r="R13" s="113"/>
      <c r="S13" s="7" t="s">
        <v>173</v>
      </c>
      <c r="T13" s="7" t="s">
        <v>174</v>
      </c>
      <c r="U13" s="6" t="s">
        <v>82</v>
      </c>
      <c r="V13" s="99"/>
      <c r="W13" s="6" t="s">
        <v>195</v>
      </c>
      <c r="X13" s="6" t="s">
        <v>196</v>
      </c>
      <c r="Y13" s="6" t="s">
        <v>241</v>
      </c>
      <c r="Z13" s="99"/>
      <c r="AA13" s="6" t="s">
        <v>308</v>
      </c>
      <c r="AB13" s="6" t="s">
        <v>309</v>
      </c>
      <c r="AC13" s="7" t="s">
        <v>242</v>
      </c>
      <c r="AD13" s="113"/>
      <c r="AE13" s="7" t="s">
        <v>326</v>
      </c>
      <c r="AF13" s="7" t="s">
        <v>327</v>
      </c>
      <c r="AG13" s="14" t="s">
        <v>243</v>
      </c>
      <c r="AH13" s="116"/>
      <c r="AI13" s="14" t="s">
        <v>354</v>
      </c>
      <c r="AJ13" s="14" t="s">
        <v>355</v>
      </c>
      <c r="AK13" s="6" t="s">
        <v>244</v>
      </c>
      <c r="AL13" s="99"/>
      <c r="AM13" s="6" t="s">
        <v>370</v>
      </c>
      <c r="AN13" s="6" t="s">
        <v>371</v>
      </c>
      <c r="AO13" s="7" t="s">
        <v>699</v>
      </c>
      <c r="AP13" s="113"/>
      <c r="AQ13" s="7" t="s">
        <v>697</v>
      </c>
      <c r="AR13" s="7" t="s">
        <v>698</v>
      </c>
      <c r="AS13" s="14" t="s">
        <v>245</v>
      </c>
      <c r="AT13" s="117"/>
      <c r="AU13" s="14" t="s">
        <v>412</v>
      </c>
      <c r="AV13" s="14" t="s">
        <v>413</v>
      </c>
      <c r="AW13" s="6" t="s">
        <v>246</v>
      </c>
      <c r="AX13" s="99"/>
      <c r="AY13" s="6" t="s">
        <v>430</v>
      </c>
      <c r="AZ13" s="6" t="s">
        <v>431</v>
      </c>
    </row>
    <row r="14" spans="1:52" ht="75.75" customHeight="1" x14ac:dyDescent="0.45">
      <c r="A14" s="22">
        <f>B13</f>
        <v>0.47916666666666669</v>
      </c>
      <c r="B14" s="22">
        <v>0.49305555555555558</v>
      </c>
      <c r="C14" s="5"/>
      <c r="D14" s="5"/>
      <c r="E14" s="6" t="s">
        <v>26</v>
      </c>
      <c r="F14" s="100"/>
      <c r="G14" s="6" t="s">
        <v>101</v>
      </c>
      <c r="H14" s="6" t="s">
        <v>102</v>
      </c>
      <c r="I14" s="7" t="s">
        <v>41</v>
      </c>
      <c r="J14" s="113"/>
      <c r="K14" s="7" t="s">
        <v>123</v>
      </c>
      <c r="L14" s="7" t="s">
        <v>124</v>
      </c>
      <c r="M14" s="14" t="s">
        <v>55</v>
      </c>
      <c r="N14" s="116"/>
      <c r="O14" s="14" t="s">
        <v>149</v>
      </c>
      <c r="P14" s="14" t="s">
        <v>150</v>
      </c>
      <c r="Q14" s="7" t="s">
        <v>69</v>
      </c>
      <c r="R14" s="113"/>
      <c r="S14" s="7" t="s">
        <v>175</v>
      </c>
      <c r="T14" s="7" t="s">
        <v>176</v>
      </c>
      <c r="U14" s="6" t="s">
        <v>83</v>
      </c>
      <c r="V14" s="99"/>
      <c r="W14" s="6" t="s">
        <v>197</v>
      </c>
      <c r="X14" s="6" t="s">
        <v>198</v>
      </c>
      <c r="Y14" s="6" t="s">
        <v>247</v>
      </c>
      <c r="Z14" s="99"/>
      <c r="AA14" s="6" t="s">
        <v>310</v>
      </c>
      <c r="AB14" s="6" t="s">
        <v>311</v>
      </c>
      <c r="AC14" s="7" t="s">
        <v>248</v>
      </c>
      <c r="AD14" s="113"/>
      <c r="AE14" s="7" t="s">
        <v>328</v>
      </c>
      <c r="AF14" s="7" t="s">
        <v>329</v>
      </c>
      <c r="AG14" s="14" t="s">
        <v>249</v>
      </c>
      <c r="AH14" s="116"/>
      <c r="AI14" s="14" t="s">
        <v>356</v>
      </c>
      <c r="AJ14" s="14" t="s">
        <v>357</v>
      </c>
      <c r="AK14" s="6" t="s">
        <v>250</v>
      </c>
      <c r="AL14" s="99"/>
      <c r="AM14" s="6" t="s">
        <v>372</v>
      </c>
      <c r="AN14" s="6" t="s">
        <v>373</v>
      </c>
      <c r="AO14" s="7" t="s">
        <v>251</v>
      </c>
      <c r="AP14" s="113"/>
      <c r="AQ14" s="7" t="s">
        <v>392</v>
      </c>
      <c r="AR14" s="7" t="s">
        <v>393</v>
      </c>
      <c r="AS14" s="14" t="s">
        <v>474</v>
      </c>
      <c r="AT14" s="115" t="s">
        <v>253</v>
      </c>
      <c r="AU14" s="14" t="s">
        <v>475</v>
      </c>
      <c r="AV14" s="14" t="s">
        <v>476</v>
      </c>
      <c r="AW14" s="6" t="s">
        <v>254</v>
      </c>
      <c r="AX14" s="99"/>
      <c r="AY14" s="6" t="s">
        <v>432</v>
      </c>
      <c r="AZ14" s="6" t="s">
        <v>433</v>
      </c>
    </row>
    <row r="15" spans="1:52" ht="75.75" customHeight="1" x14ac:dyDescent="0.45">
      <c r="A15" s="22">
        <f t="shared" ref="A15:A16" si="0">B14</f>
        <v>0.49305555555555558</v>
      </c>
      <c r="B15" s="22">
        <v>0.50694444444444442</v>
      </c>
      <c r="C15" s="26"/>
      <c r="D15" s="27"/>
      <c r="E15" s="6" t="s">
        <v>27</v>
      </c>
      <c r="F15" s="98" t="s">
        <v>37</v>
      </c>
      <c r="G15" s="6" t="s">
        <v>103</v>
      </c>
      <c r="H15" s="6" t="s">
        <v>104</v>
      </c>
      <c r="I15" s="7" t="s">
        <v>42</v>
      </c>
      <c r="J15" s="113"/>
      <c r="K15" s="7" t="s">
        <v>125</v>
      </c>
      <c r="L15" s="7" t="s">
        <v>126</v>
      </c>
      <c r="M15" s="14" t="s">
        <v>56</v>
      </c>
      <c r="N15" s="116"/>
      <c r="O15" s="14" t="s">
        <v>151</v>
      </c>
      <c r="P15" s="14" t="s">
        <v>152</v>
      </c>
      <c r="Q15" s="7" t="s">
        <v>70</v>
      </c>
      <c r="R15" s="113"/>
      <c r="S15" s="7" t="s">
        <v>177</v>
      </c>
      <c r="T15" s="7" t="s">
        <v>178</v>
      </c>
      <c r="U15" s="6" t="s">
        <v>84</v>
      </c>
      <c r="V15" s="99"/>
      <c r="W15" s="6" t="s">
        <v>477</v>
      </c>
      <c r="X15" s="6" t="s">
        <v>478</v>
      </c>
      <c r="Y15" s="6" t="s">
        <v>255</v>
      </c>
      <c r="Z15" s="99"/>
      <c r="AA15" s="6" t="s">
        <v>312</v>
      </c>
      <c r="AB15" s="6" t="s">
        <v>313</v>
      </c>
      <c r="AC15" s="7" t="s">
        <v>256</v>
      </c>
      <c r="AD15" s="113"/>
      <c r="AE15" s="7" t="s">
        <v>330</v>
      </c>
      <c r="AF15" s="7" t="s">
        <v>331</v>
      </c>
      <c r="AG15" s="14" t="s">
        <v>257</v>
      </c>
      <c r="AH15" s="116"/>
      <c r="AI15" s="14" t="s">
        <v>358</v>
      </c>
      <c r="AJ15" s="14" t="s">
        <v>359</v>
      </c>
      <c r="AK15" s="6" t="s">
        <v>258</v>
      </c>
      <c r="AL15" s="99"/>
      <c r="AM15" s="6" t="s">
        <v>374</v>
      </c>
      <c r="AN15" s="6" t="s">
        <v>375</v>
      </c>
      <c r="AO15" s="7" t="s">
        <v>259</v>
      </c>
      <c r="AP15" s="113"/>
      <c r="AQ15" s="7" t="s">
        <v>394</v>
      </c>
      <c r="AR15" s="7" t="s">
        <v>395</v>
      </c>
      <c r="AS15" s="14" t="s">
        <v>252</v>
      </c>
      <c r="AT15" s="116"/>
      <c r="AU15" s="14" t="s">
        <v>414</v>
      </c>
      <c r="AV15" s="14" t="s">
        <v>415</v>
      </c>
      <c r="AW15" s="6" t="s">
        <v>260</v>
      </c>
      <c r="AX15" s="99"/>
      <c r="AY15" s="6" t="s">
        <v>434</v>
      </c>
      <c r="AZ15" s="6" t="s">
        <v>435</v>
      </c>
    </row>
    <row r="16" spans="1:52" ht="75.75" customHeight="1" x14ac:dyDescent="0.45">
      <c r="A16" s="22">
        <f t="shared" si="0"/>
        <v>0.50694444444444442</v>
      </c>
      <c r="B16" s="22">
        <v>0.52083333333333337</v>
      </c>
      <c r="C16" s="24"/>
      <c r="D16" s="25"/>
      <c r="E16" s="6" t="s">
        <v>28</v>
      </c>
      <c r="F16" s="100"/>
      <c r="G16" s="6" t="s">
        <v>105</v>
      </c>
      <c r="H16" s="6" t="s">
        <v>106</v>
      </c>
      <c r="I16" s="7" t="s">
        <v>43</v>
      </c>
      <c r="J16" s="114"/>
      <c r="K16" s="7" t="s">
        <v>127</v>
      </c>
      <c r="L16" s="7" t="s">
        <v>128</v>
      </c>
      <c r="M16" s="14" t="s">
        <v>57</v>
      </c>
      <c r="N16" s="117"/>
      <c r="O16" s="14" t="s">
        <v>153</v>
      </c>
      <c r="P16" s="14" t="s">
        <v>154</v>
      </c>
      <c r="Q16" s="7" t="s">
        <v>71</v>
      </c>
      <c r="R16" s="114"/>
      <c r="S16" s="7" t="s">
        <v>179</v>
      </c>
      <c r="T16" s="7" t="s">
        <v>180</v>
      </c>
      <c r="U16" s="6" t="s">
        <v>80</v>
      </c>
      <c r="V16" s="6" t="s">
        <v>93</v>
      </c>
      <c r="W16" s="6" t="s">
        <v>199</v>
      </c>
      <c r="X16" s="6" t="s">
        <v>200</v>
      </c>
      <c r="Y16" s="6" t="s">
        <v>261</v>
      </c>
      <c r="Z16" s="100"/>
      <c r="AA16" s="6" t="s">
        <v>314</v>
      </c>
      <c r="AB16" s="6" t="s">
        <v>315</v>
      </c>
      <c r="AC16" s="7" t="s">
        <v>262</v>
      </c>
      <c r="AD16" s="114"/>
      <c r="AE16" s="7" t="s">
        <v>332</v>
      </c>
      <c r="AF16" s="7" t="s">
        <v>333</v>
      </c>
      <c r="AG16" s="14"/>
      <c r="AH16" s="117"/>
      <c r="AI16" s="14"/>
      <c r="AJ16" s="14"/>
      <c r="AK16" s="6" t="s">
        <v>263</v>
      </c>
      <c r="AL16" s="100"/>
      <c r="AM16" s="6" t="s">
        <v>376</v>
      </c>
      <c r="AN16" s="6" t="s">
        <v>377</v>
      </c>
      <c r="AO16" s="7"/>
      <c r="AP16" s="114"/>
      <c r="AQ16" s="7"/>
      <c r="AR16" s="7"/>
      <c r="AS16" s="14"/>
      <c r="AT16" s="40"/>
      <c r="AU16" s="14"/>
      <c r="AV16" s="14"/>
      <c r="AW16" s="6" t="s">
        <v>264</v>
      </c>
      <c r="AX16" s="100"/>
      <c r="AY16" s="6" t="s">
        <v>436</v>
      </c>
      <c r="AZ16" s="6" t="s">
        <v>437</v>
      </c>
    </row>
    <row r="17" spans="1:52" s="32" customFormat="1" x14ac:dyDescent="0.45">
      <c r="A17" s="21">
        <f>B16</f>
        <v>0.52083333333333337</v>
      </c>
      <c r="B17" s="21">
        <v>0.5625</v>
      </c>
      <c r="C17" s="92" t="s">
        <v>10</v>
      </c>
      <c r="D17" s="93"/>
      <c r="E17" s="31"/>
      <c r="F17" s="31"/>
      <c r="G17" s="38"/>
      <c r="H17" s="31"/>
      <c r="I17" s="31"/>
      <c r="J17" s="3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</row>
    <row r="18" spans="1:52" x14ac:dyDescent="0.45">
      <c r="A18" s="96">
        <f>B17</f>
        <v>0.5625</v>
      </c>
      <c r="B18" s="96">
        <f>A18+TIME(1,0,0)</f>
        <v>0.60416666666666663</v>
      </c>
      <c r="C18" s="4" t="s">
        <v>22</v>
      </c>
      <c r="D18" s="5"/>
      <c r="E18" s="6"/>
      <c r="F18" s="6"/>
      <c r="G18" s="6"/>
      <c r="H18" s="6"/>
      <c r="I18" s="7"/>
      <c r="J18" s="7"/>
      <c r="K18" s="7"/>
      <c r="L18" s="7"/>
      <c r="M18" s="14"/>
      <c r="N18" s="14"/>
      <c r="O18" s="14"/>
      <c r="P18" s="14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7"/>
      <c r="AD18" s="7"/>
      <c r="AE18" s="7"/>
      <c r="AF18" s="7"/>
      <c r="AG18" s="14"/>
      <c r="AH18" s="14"/>
      <c r="AI18" s="14"/>
      <c r="AJ18" s="14"/>
      <c r="AK18" s="6"/>
      <c r="AL18" s="6"/>
      <c r="AM18" s="6"/>
      <c r="AN18" s="6"/>
      <c r="AO18" s="7"/>
      <c r="AP18" s="7"/>
      <c r="AQ18" s="7"/>
      <c r="AR18" s="7"/>
      <c r="AS18" s="14"/>
      <c r="AT18" s="14"/>
      <c r="AU18" s="14"/>
      <c r="AV18" s="14"/>
      <c r="AW18" s="6"/>
      <c r="AX18" s="6"/>
      <c r="AY18" s="6"/>
      <c r="AZ18" s="6"/>
    </row>
    <row r="19" spans="1:52" ht="48" customHeight="1" x14ac:dyDescent="0.45">
      <c r="A19" s="96"/>
      <c r="B19" s="96"/>
      <c r="C19" s="5" t="s">
        <v>21</v>
      </c>
      <c r="D19" s="5" t="s">
        <v>20</v>
      </c>
      <c r="E19" s="6"/>
      <c r="F19" s="6"/>
      <c r="G19" s="6"/>
      <c r="H19" s="6"/>
      <c r="I19" s="7"/>
      <c r="J19" s="7"/>
      <c r="K19" s="7"/>
      <c r="L19" s="7"/>
      <c r="M19" s="14"/>
      <c r="N19" s="14"/>
      <c r="O19" s="14"/>
      <c r="P19" s="14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7"/>
      <c r="AD19" s="7"/>
      <c r="AE19" s="7"/>
      <c r="AF19" s="7"/>
      <c r="AG19" s="14"/>
      <c r="AH19" s="14"/>
      <c r="AI19" s="14"/>
      <c r="AJ19" s="14"/>
      <c r="AK19" s="6"/>
      <c r="AL19" s="6"/>
      <c r="AM19" s="6"/>
      <c r="AN19" s="6"/>
      <c r="AO19" s="7"/>
      <c r="AP19" s="7"/>
      <c r="AQ19" s="7"/>
      <c r="AR19" s="7"/>
      <c r="AS19" s="14"/>
      <c r="AT19" s="14"/>
      <c r="AU19" s="14"/>
      <c r="AV19" s="14"/>
      <c r="AW19" s="6"/>
      <c r="AX19" s="6"/>
      <c r="AY19" s="6"/>
      <c r="AZ19" s="6"/>
    </row>
    <row r="20" spans="1:52" s="32" customFormat="1" x14ac:dyDescent="0.45">
      <c r="A20" s="21">
        <f>B18</f>
        <v>0.60416666666666663</v>
      </c>
      <c r="B20" s="21">
        <f>A20+TIME(0,30,0)</f>
        <v>0.625</v>
      </c>
      <c r="C20" s="92" t="s">
        <v>18</v>
      </c>
      <c r="D20" s="93"/>
      <c r="E20" s="31"/>
      <c r="F20" s="31"/>
      <c r="G20" s="38"/>
      <c r="H20" s="31"/>
      <c r="I20" s="31"/>
      <c r="J20" s="31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 s="2" customFormat="1" x14ac:dyDescent="0.45">
      <c r="A21" s="23"/>
      <c r="B21" s="23"/>
      <c r="C21" s="4"/>
      <c r="D21" s="4"/>
      <c r="E21" s="104" t="s">
        <v>19</v>
      </c>
      <c r="F21" s="105"/>
      <c r="G21" s="105"/>
      <c r="H21" s="106"/>
      <c r="I21" s="101" t="s">
        <v>4</v>
      </c>
      <c r="J21" s="102"/>
      <c r="K21" s="102"/>
      <c r="L21" s="103"/>
      <c r="M21" s="107" t="s">
        <v>4</v>
      </c>
      <c r="N21" s="108"/>
      <c r="O21" s="108"/>
      <c r="P21" s="109"/>
      <c r="Q21" s="101" t="s">
        <v>4</v>
      </c>
      <c r="R21" s="102"/>
      <c r="S21" s="102"/>
      <c r="T21" s="103"/>
      <c r="U21" s="104" t="s">
        <v>19</v>
      </c>
      <c r="V21" s="105"/>
      <c r="W21" s="105"/>
      <c r="X21" s="106"/>
      <c r="Y21" s="104" t="s">
        <v>19</v>
      </c>
      <c r="Z21" s="105"/>
      <c r="AA21" s="105"/>
      <c r="AB21" s="106"/>
      <c r="AC21" s="101" t="s">
        <v>4</v>
      </c>
      <c r="AD21" s="102"/>
      <c r="AE21" s="102"/>
      <c r="AF21" s="103"/>
      <c r="AG21" s="107" t="s">
        <v>4</v>
      </c>
      <c r="AH21" s="108"/>
      <c r="AI21" s="108"/>
      <c r="AJ21" s="109"/>
      <c r="AK21" s="104" t="s">
        <v>19</v>
      </c>
      <c r="AL21" s="105"/>
      <c r="AM21" s="105"/>
      <c r="AN21" s="106"/>
      <c r="AO21" s="101" t="s">
        <v>4</v>
      </c>
      <c r="AP21" s="102"/>
      <c r="AQ21" s="102"/>
      <c r="AR21" s="103"/>
      <c r="AS21" s="107" t="s">
        <v>4</v>
      </c>
      <c r="AT21" s="108"/>
      <c r="AU21" s="108"/>
      <c r="AV21" s="109"/>
      <c r="AW21" s="104" t="s">
        <v>19</v>
      </c>
      <c r="AX21" s="105"/>
      <c r="AY21" s="105"/>
      <c r="AZ21" s="106"/>
    </row>
    <row r="22" spans="1:52" s="10" customFormat="1" ht="57" x14ac:dyDescent="0.45">
      <c r="A22" s="22">
        <f>B20</f>
        <v>0.625</v>
      </c>
      <c r="B22" s="22">
        <f t="shared" ref="B22:B28" si="1">A22+TIME(0,20,0)</f>
        <v>0.63888888888888884</v>
      </c>
      <c r="C22" s="9"/>
      <c r="D22" s="9"/>
      <c r="E22" s="6" t="s">
        <v>32</v>
      </c>
      <c r="F22" s="111" t="s">
        <v>37</v>
      </c>
      <c r="G22" s="6" t="s">
        <v>107</v>
      </c>
      <c r="H22" s="6" t="s">
        <v>108</v>
      </c>
      <c r="I22" s="7" t="s">
        <v>44</v>
      </c>
      <c r="J22" s="112" t="s">
        <v>6</v>
      </c>
      <c r="K22" s="7" t="s">
        <v>129</v>
      </c>
      <c r="L22" s="7" t="s">
        <v>130</v>
      </c>
      <c r="M22" s="14" t="s">
        <v>58</v>
      </c>
      <c r="N22" s="115" t="s">
        <v>51</v>
      </c>
      <c r="O22" s="14" t="s">
        <v>155</v>
      </c>
      <c r="P22" s="14" t="s">
        <v>156</v>
      </c>
      <c r="Q22" s="7" t="s">
        <v>72</v>
      </c>
      <c r="R22" s="112" t="s">
        <v>77</v>
      </c>
      <c r="S22" s="7" t="s">
        <v>181</v>
      </c>
      <c r="T22" s="13" t="s">
        <v>182</v>
      </c>
      <c r="U22" s="6" t="s">
        <v>85</v>
      </c>
      <c r="V22" s="98" t="s">
        <v>93</v>
      </c>
      <c r="W22" s="6" t="s">
        <v>201</v>
      </c>
      <c r="X22" s="6" t="s">
        <v>202</v>
      </c>
      <c r="Y22" s="6" t="s">
        <v>265</v>
      </c>
      <c r="Z22" s="111" t="s">
        <v>222</v>
      </c>
      <c r="AA22" s="6" t="s">
        <v>316</v>
      </c>
      <c r="AB22" s="6" t="s">
        <v>317</v>
      </c>
      <c r="AC22" s="7" t="s">
        <v>266</v>
      </c>
      <c r="AD22" s="112" t="s">
        <v>224</v>
      </c>
      <c r="AE22" s="7" t="s">
        <v>334</v>
      </c>
      <c r="AF22" s="7" t="s">
        <v>335</v>
      </c>
      <c r="AG22" s="14" t="s">
        <v>267</v>
      </c>
      <c r="AH22" s="115" t="s">
        <v>462</v>
      </c>
      <c r="AI22" s="14" t="s">
        <v>360</v>
      </c>
      <c r="AJ22" s="14" t="s">
        <v>361</v>
      </c>
      <c r="AK22" s="6" t="s">
        <v>268</v>
      </c>
      <c r="AL22" s="98" t="s">
        <v>227</v>
      </c>
      <c r="AM22" s="6" t="s">
        <v>378</v>
      </c>
      <c r="AN22" s="6" t="s">
        <v>379</v>
      </c>
      <c r="AO22" s="7" t="s">
        <v>269</v>
      </c>
      <c r="AP22" s="112" t="s">
        <v>270</v>
      </c>
      <c r="AQ22" s="7" t="s">
        <v>396</v>
      </c>
      <c r="AR22" s="7" t="s">
        <v>397</v>
      </c>
      <c r="AS22" s="14" t="s">
        <v>271</v>
      </c>
      <c r="AT22" s="115" t="s">
        <v>272</v>
      </c>
      <c r="AU22" s="14" t="s">
        <v>416</v>
      </c>
      <c r="AV22" s="14" t="s">
        <v>417</v>
      </c>
      <c r="AW22" s="6" t="s">
        <v>273</v>
      </c>
      <c r="AX22" s="98" t="s">
        <v>233</v>
      </c>
      <c r="AY22" s="6" t="s">
        <v>438</v>
      </c>
      <c r="AZ22" s="6" t="s">
        <v>439</v>
      </c>
    </row>
    <row r="23" spans="1:52" s="10" customFormat="1" ht="57" x14ac:dyDescent="0.45">
      <c r="A23" s="22">
        <f t="shared" ref="A23:A28" si="2">B22</f>
        <v>0.63888888888888884</v>
      </c>
      <c r="B23" s="22">
        <f t="shared" si="1"/>
        <v>0.65277777777777768</v>
      </c>
      <c r="C23" s="9"/>
      <c r="D23" s="9"/>
      <c r="E23" s="6" t="s">
        <v>33</v>
      </c>
      <c r="F23" s="111"/>
      <c r="G23" s="6" t="s">
        <v>109</v>
      </c>
      <c r="H23" s="6" t="s">
        <v>110</v>
      </c>
      <c r="I23" s="7" t="s">
        <v>45</v>
      </c>
      <c r="J23" s="113"/>
      <c r="K23" s="7" t="s">
        <v>131</v>
      </c>
      <c r="L23" s="7" t="s">
        <v>132</v>
      </c>
      <c r="M23" s="14" t="s">
        <v>59</v>
      </c>
      <c r="N23" s="116"/>
      <c r="O23" s="14" t="s">
        <v>157</v>
      </c>
      <c r="P23" s="14" t="s">
        <v>158</v>
      </c>
      <c r="Q23" s="7" t="s">
        <v>73</v>
      </c>
      <c r="R23" s="113"/>
      <c r="S23" s="7" t="s">
        <v>183</v>
      </c>
      <c r="T23" s="13" t="s">
        <v>184</v>
      </c>
      <c r="U23" s="6" t="s">
        <v>86</v>
      </c>
      <c r="V23" s="99"/>
      <c r="W23" s="6" t="s">
        <v>203</v>
      </c>
      <c r="X23" s="6" t="s">
        <v>694</v>
      </c>
      <c r="Y23" s="6" t="s">
        <v>274</v>
      </c>
      <c r="Z23" s="111"/>
      <c r="AA23" s="6" t="s">
        <v>318</v>
      </c>
      <c r="AB23" s="6" t="s">
        <v>319</v>
      </c>
      <c r="AC23" s="7" t="s">
        <v>275</v>
      </c>
      <c r="AD23" s="113"/>
      <c r="AE23" s="7" t="s">
        <v>336</v>
      </c>
      <c r="AF23" s="7" t="s">
        <v>337</v>
      </c>
      <c r="AG23" s="14" t="s">
        <v>276</v>
      </c>
      <c r="AH23" s="116"/>
      <c r="AI23" s="14" t="s">
        <v>362</v>
      </c>
      <c r="AJ23" s="14" t="s">
        <v>363</v>
      </c>
      <c r="AK23" s="6" t="s">
        <v>277</v>
      </c>
      <c r="AL23" s="99"/>
      <c r="AM23" s="6" t="s">
        <v>380</v>
      </c>
      <c r="AN23" s="6" t="s">
        <v>381</v>
      </c>
      <c r="AO23" s="7" t="s">
        <v>278</v>
      </c>
      <c r="AP23" s="113"/>
      <c r="AQ23" s="7" t="s">
        <v>398</v>
      </c>
      <c r="AR23" s="7" t="s">
        <v>399</v>
      </c>
      <c r="AS23" s="14" t="s">
        <v>279</v>
      </c>
      <c r="AT23" s="116"/>
      <c r="AU23" s="14" t="s">
        <v>418</v>
      </c>
      <c r="AV23" s="14" t="s">
        <v>419</v>
      </c>
      <c r="AW23" s="6" t="s">
        <v>280</v>
      </c>
      <c r="AX23" s="99"/>
      <c r="AY23" s="6" t="s">
        <v>440</v>
      </c>
      <c r="AZ23" s="6" t="s">
        <v>441</v>
      </c>
    </row>
    <row r="24" spans="1:52" s="10" customFormat="1" ht="85.5" x14ac:dyDescent="0.45">
      <c r="A24" s="22">
        <f t="shared" si="2"/>
        <v>0.65277777777777768</v>
      </c>
      <c r="B24" s="22">
        <f t="shared" si="1"/>
        <v>0.66666666666666652</v>
      </c>
      <c r="C24" s="9"/>
      <c r="D24" s="9"/>
      <c r="E24" s="6" t="s">
        <v>34</v>
      </c>
      <c r="F24" s="111"/>
      <c r="G24" s="6" t="s">
        <v>111</v>
      </c>
      <c r="H24" s="6" t="s">
        <v>112</v>
      </c>
      <c r="I24" s="7" t="s">
        <v>46</v>
      </c>
      <c r="J24" s="113"/>
      <c r="K24" s="7" t="s">
        <v>133</v>
      </c>
      <c r="L24" s="13" t="s">
        <v>134</v>
      </c>
      <c r="M24" s="14" t="s">
        <v>60</v>
      </c>
      <c r="N24" s="116"/>
      <c r="O24" s="14" t="s">
        <v>159</v>
      </c>
      <c r="P24" s="14" t="s">
        <v>160</v>
      </c>
      <c r="Q24" s="7" t="s">
        <v>74</v>
      </c>
      <c r="R24" s="113"/>
      <c r="S24" s="7" t="s">
        <v>185</v>
      </c>
      <c r="T24" s="13" t="s">
        <v>186</v>
      </c>
      <c r="U24" s="6" t="s">
        <v>87</v>
      </c>
      <c r="V24" s="99"/>
      <c r="W24" s="6" t="s">
        <v>204</v>
      </c>
      <c r="X24" s="6" t="s">
        <v>205</v>
      </c>
      <c r="Y24" s="6" t="s">
        <v>281</v>
      </c>
      <c r="Z24" s="111"/>
      <c r="AA24" s="6" t="s">
        <v>320</v>
      </c>
      <c r="AB24" s="6" t="s">
        <v>321</v>
      </c>
      <c r="AC24" s="7" t="s">
        <v>282</v>
      </c>
      <c r="AD24" s="113"/>
      <c r="AE24" s="7" t="s">
        <v>338</v>
      </c>
      <c r="AF24" s="7" t="s">
        <v>339</v>
      </c>
      <c r="AG24" s="14" t="s">
        <v>283</v>
      </c>
      <c r="AH24" s="116"/>
      <c r="AI24" s="14" t="s">
        <v>364</v>
      </c>
      <c r="AJ24" s="14" t="s">
        <v>365</v>
      </c>
      <c r="AK24" s="6" t="s">
        <v>467</v>
      </c>
      <c r="AL24" s="99"/>
      <c r="AM24" s="6" t="s">
        <v>466</v>
      </c>
      <c r="AN24" s="6" t="s">
        <v>468</v>
      </c>
      <c r="AO24" s="7" t="s">
        <v>284</v>
      </c>
      <c r="AP24" s="113"/>
      <c r="AQ24" s="7" t="s">
        <v>400</v>
      </c>
      <c r="AR24" s="7" t="s">
        <v>401</v>
      </c>
      <c r="AS24" s="14" t="s">
        <v>469</v>
      </c>
      <c r="AT24" s="117"/>
      <c r="AU24" s="14" t="s">
        <v>470</v>
      </c>
      <c r="AV24" s="14" t="s">
        <v>471</v>
      </c>
      <c r="AW24" s="6" t="s">
        <v>286</v>
      </c>
      <c r="AX24" s="99"/>
      <c r="AY24" s="6" t="s">
        <v>442</v>
      </c>
      <c r="AZ24" s="6" t="s">
        <v>443</v>
      </c>
    </row>
    <row r="25" spans="1:52" s="10" customFormat="1" ht="99.75" x14ac:dyDescent="0.45">
      <c r="A25" s="22">
        <f t="shared" si="2"/>
        <v>0.66666666666666652</v>
      </c>
      <c r="B25" s="22">
        <f t="shared" si="1"/>
        <v>0.68055555555555536</v>
      </c>
      <c r="C25" s="9"/>
      <c r="D25" s="9"/>
      <c r="E25" s="6" t="s">
        <v>35</v>
      </c>
      <c r="F25" s="111"/>
      <c r="G25" s="6" t="s">
        <v>113</v>
      </c>
      <c r="H25" s="6" t="s">
        <v>114</v>
      </c>
      <c r="I25" s="7" t="s">
        <v>47</v>
      </c>
      <c r="J25" s="113"/>
      <c r="K25" s="7" t="s">
        <v>135</v>
      </c>
      <c r="L25" s="7" t="s">
        <v>136</v>
      </c>
      <c r="M25" s="14" t="s">
        <v>61</v>
      </c>
      <c r="N25" s="116"/>
      <c r="O25" s="14" t="s">
        <v>161</v>
      </c>
      <c r="P25" s="14" t="s">
        <v>162</v>
      </c>
      <c r="Q25" s="7" t="s">
        <v>75</v>
      </c>
      <c r="R25" s="113"/>
      <c r="S25" s="7" t="s">
        <v>187</v>
      </c>
      <c r="T25" s="7" t="s">
        <v>188</v>
      </c>
      <c r="U25" s="6" t="s">
        <v>88</v>
      </c>
      <c r="V25" s="99"/>
      <c r="W25" s="6" t="s">
        <v>206</v>
      </c>
      <c r="X25" s="6" t="s">
        <v>207</v>
      </c>
      <c r="Y25" s="6" t="s">
        <v>287</v>
      </c>
      <c r="Z25" s="111"/>
      <c r="AA25" s="6" t="s">
        <v>210</v>
      </c>
      <c r="AB25" s="6" t="s">
        <v>211</v>
      </c>
      <c r="AC25" s="7" t="s">
        <v>288</v>
      </c>
      <c r="AD25" s="113"/>
      <c r="AE25" s="7" t="s">
        <v>340</v>
      </c>
      <c r="AF25" s="7" t="s">
        <v>341</v>
      </c>
      <c r="AG25" s="14" t="s">
        <v>463</v>
      </c>
      <c r="AH25" s="39"/>
      <c r="AI25" s="14" t="s">
        <v>464</v>
      </c>
      <c r="AJ25" s="14" t="s">
        <v>465</v>
      </c>
      <c r="AK25" s="6" t="s">
        <v>289</v>
      </c>
      <c r="AL25" s="99"/>
      <c r="AM25" s="6" t="s">
        <v>382</v>
      </c>
      <c r="AN25" s="6" t="s">
        <v>383</v>
      </c>
      <c r="AO25" s="7" t="s">
        <v>290</v>
      </c>
      <c r="AP25" s="113"/>
      <c r="AQ25" s="7" t="s">
        <v>402</v>
      </c>
      <c r="AR25" s="7" t="s">
        <v>403</v>
      </c>
      <c r="AS25" s="14" t="s">
        <v>285</v>
      </c>
      <c r="AT25" s="115" t="s">
        <v>253</v>
      </c>
      <c r="AU25" s="14" t="s">
        <v>420</v>
      </c>
      <c r="AV25" s="14" t="s">
        <v>421</v>
      </c>
      <c r="AW25" s="6" t="s">
        <v>292</v>
      </c>
      <c r="AX25" s="99"/>
      <c r="AY25" s="6" t="s">
        <v>444</v>
      </c>
      <c r="AZ25" s="6" t="s">
        <v>445</v>
      </c>
    </row>
    <row r="26" spans="1:52" s="10" customFormat="1" ht="57" x14ac:dyDescent="0.45">
      <c r="A26" s="22">
        <f t="shared" si="2"/>
        <v>0.68055555555555536</v>
      </c>
      <c r="B26" s="22">
        <f t="shared" si="1"/>
        <v>0.6944444444444442</v>
      </c>
      <c r="C26" s="9"/>
      <c r="D26" s="9"/>
      <c r="E26" s="6" t="s">
        <v>36</v>
      </c>
      <c r="F26" s="111"/>
      <c r="G26" s="6" t="s">
        <v>115</v>
      </c>
      <c r="H26" s="6" t="s">
        <v>116</v>
      </c>
      <c r="I26" s="7" t="s">
        <v>48</v>
      </c>
      <c r="J26" s="113"/>
      <c r="K26" s="7" t="s">
        <v>137</v>
      </c>
      <c r="L26" s="13" t="s">
        <v>138</v>
      </c>
      <c r="M26" s="14" t="s">
        <v>62</v>
      </c>
      <c r="N26" s="116"/>
      <c r="O26" s="14" t="s">
        <v>163</v>
      </c>
      <c r="P26" s="14" t="s">
        <v>164</v>
      </c>
      <c r="Q26" s="7" t="s">
        <v>76</v>
      </c>
      <c r="R26" s="113"/>
      <c r="S26" s="7" t="s">
        <v>189</v>
      </c>
      <c r="T26" s="7" t="s">
        <v>190</v>
      </c>
      <c r="U26" s="6" t="s">
        <v>89</v>
      </c>
      <c r="V26" s="99"/>
      <c r="W26" s="6" t="s">
        <v>208</v>
      </c>
      <c r="X26" s="6" t="s">
        <v>209</v>
      </c>
      <c r="Y26" s="6" t="s">
        <v>293</v>
      </c>
      <c r="Z26" s="111"/>
      <c r="AA26" s="6" t="s">
        <v>346</v>
      </c>
      <c r="AB26" s="6" t="s">
        <v>347</v>
      </c>
      <c r="AC26" s="7" t="s">
        <v>294</v>
      </c>
      <c r="AD26" s="113"/>
      <c r="AE26" s="7" t="s">
        <v>342</v>
      </c>
      <c r="AF26" s="7" t="s">
        <v>343</v>
      </c>
      <c r="AG26" s="14"/>
      <c r="AH26" s="39"/>
      <c r="AI26" s="14"/>
      <c r="AJ26" s="15"/>
      <c r="AK26" s="6" t="s">
        <v>295</v>
      </c>
      <c r="AL26" s="99"/>
      <c r="AM26" s="6" t="s">
        <v>384</v>
      </c>
      <c r="AN26" s="6" t="s">
        <v>385</v>
      </c>
      <c r="AO26" s="7" t="s">
        <v>296</v>
      </c>
      <c r="AP26" s="113"/>
      <c r="AQ26" s="7" t="s">
        <v>404</v>
      </c>
      <c r="AR26" s="7" t="s">
        <v>405</v>
      </c>
      <c r="AS26" s="14" t="s">
        <v>291</v>
      </c>
      <c r="AT26" s="116"/>
      <c r="AU26" s="14" t="s">
        <v>422</v>
      </c>
      <c r="AV26" s="14" t="s">
        <v>423</v>
      </c>
      <c r="AW26" s="6" t="s">
        <v>298</v>
      </c>
      <c r="AX26" s="100"/>
      <c r="AY26" s="6" t="s">
        <v>446</v>
      </c>
      <c r="AZ26" s="6" t="s">
        <v>447</v>
      </c>
    </row>
    <row r="27" spans="1:52" s="10" customFormat="1" ht="57" x14ac:dyDescent="0.45">
      <c r="A27" s="22">
        <f t="shared" si="2"/>
        <v>0.6944444444444442</v>
      </c>
      <c r="B27" s="22">
        <f t="shared" si="1"/>
        <v>0.70833333333333304</v>
      </c>
      <c r="C27" s="9"/>
      <c r="D27" s="9"/>
      <c r="E27" s="6"/>
      <c r="F27" s="111"/>
      <c r="G27" s="6"/>
      <c r="H27" s="12"/>
      <c r="I27" s="7" t="s">
        <v>49</v>
      </c>
      <c r="J27" s="113"/>
      <c r="K27" s="7" t="s">
        <v>139</v>
      </c>
      <c r="L27" s="7" t="s">
        <v>140</v>
      </c>
      <c r="M27" s="14" t="s">
        <v>63</v>
      </c>
      <c r="N27" s="116"/>
      <c r="O27" s="14" t="s">
        <v>165</v>
      </c>
      <c r="P27" s="14" t="s">
        <v>166</v>
      </c>
      <c r="Q27" s="7"/>
      <c r="R27" s="113"/>
      <c r="S27" s="7"/>
      <c r="T27" s="13"/>
      <c r="U27" s="6" t="s">
        <v>90</v>
      </c>
      <c r="V27" s="99"/>
      <c r="W27" s="6" t="s">
        <v>210</v>
      </c>
      <c r="X27" s="6" t="s">
        <v>211</v>
      </c>
      <c r="Y27" s="6" t="s">
        <v>299</v>
      </c>
      <c r="Z27" s="111"/>
      <c r="AA27" s="6" t="s">
        <v>348</v>
      </c>
      <c r="AB27" s="6" t="s">
        <v>349</v>
      </c>
      <c r="AC27" s="7" t="s">
        <v>300</v>
      </c>
      <c r="AD27" s="113"/>
      <c r="AE27" s="7" t="s">
        <v>344</v>
      </c>
      <c r="AF27" s="7" t="s">
        <v>345</v>
      </c>
      <c r="AG27" s="14"/>
      <c r="AH27" s="39"/>
      <c r="AI27" s="14"/>
      <c r="AJ27" s="15"/>
      <c r="AK27" s="6" t="s">
        <v>301</v>
      </c>
      <c r="AL27" s="99"/>
      <c r="AM27" s="6" t="s">
        <v>386</v>
      </c>
      <c r="AN27" s="6" t="s">
        <v>387</v>
      </c>
      <c r="AO27" s="7" t="s">
        <v>302</v>
      </c>
      <c r="AP27" s="113"/>
      <c r="AQ27" s="7" t="s">
        <v>406</v>
      </c>
      <c r="AR27" s="13" t="s">
        <v>407</v>
      </c>
      <c r="AS27" s="14" t="s">
        <v>297</v>
      </c>
      <c r="AT27" s="117"/>
      <c r="AU27" s="14" t="s">
        <v>424</v>
      </c>
      <c r="AV27" s="14" t="s">
        <v>425</v>
      </c>
      <c r="AW27" s="6"/>
      <c r="AX27" s="41"/>
      <c r="AY27" s="6"/>
      <c r="AZ27" s="12"/>
    </row>
    <row r="28" spans="1:52" s="10" customFormat="1" ht="63" customHeight="1" x14ac:dyDescent="0.45">
      <c r="A28" s="22">
        <f t="shared" si="2"/>
        <v>0.70833333333333304</v>
      </c>
      <c r="B28" s="22">
        <f t="shared" si="1"/>
        <v>0.72222222222222188</v>
      </c>
      <c r="C28" s="9"/>
      <c r="D28" s="9"/>
      <c r="E28" s="6"/>
      <c r="F28" s="6"/>
      <c r="G28" s="6"/>
      <c r="H28" s="12"/>
      <c r="I28" s="7" t="s">
        <v>50</v>
      </c>
      <c r="J28" s="114"/>
      <c r="K28" s="7" t="s">
        <v>141</v>
      </c>
      <c r="L28" s="7" t="s">
        <v>142</v>
      </c>
      <c r="M28" s="14" t="s">
        <v>64</v>
      </c>
      <c r="N28" s="117"/>
      <c r="O28" s="14" t="s">
        <v>167</v>
      </c>
      <c r="P28" s="15" t="s">
        <v>168</v>
      </c>
      <c r="Q28" s="7"/>
      <c r="R28" s="114"/>
      <c r="S28" s="7"/>
      <c r="T28" s="13"/>
      <c r="U28" s="6" t="s">
        <v>91</v>
      </c>
      <c r="V28" s="100"/>
      <c r="W28" s="6" t="s">
        <v>212</v>
      </c>
      <c r="X28" s="6" t="s">
        <v>213</v>
      </c>
      <c r="Y28" s="6" t="s">
        <v>691</v>
      </c>
      <c r="Z28" s="6"/>
      <c r="AA28" s="6" t="s">
        <v>693</v>
      </c>
      <c r="AB28" s="6" t="s">
        <v>692</v>
      </c>
      <c r="AC28" s="7"/>
      <c r="AD28" s="114"/>
      <c r="AE28" s="7"/>
      <c r="AF28" s="7"/>
      <c r="AG28" s="14"/>
      <c r="AH28" s="40"/>
      <c r="AI28" s="14"/>
      <c r="AJ28" s="15"/>
      <c r="AK28" s="6"/>
      <c r="AL28" s="100"/>
      <c r="AM28" s="6"/>
      <c r="AN28" s="12"/>
      <c r="AO28" s="7"/>
      <c r="AP28" s="114"/>
      <c r="AQ28" s="7"/>
      <c r="AR28" s="13"/>
      <c r="AS28" s="14" t="s">
        <v>303</v>
      </c>
      <c r="AT28" s="14" t="s">
        <v>231</v>
      </c>
      <c r="AU28" s="14" t="s">
        <v>472</v>
      </c>
      <c r="AV28" s="14" t="s">
        <v>473</v>
      </c>
      <c r="AW28" s="6"/>
      <c r="AX28" s="42"/>
      <c r="AY28" s="6"/>
      <c r="AZ28" s="12"/>
    </row>
    <row r="29" spans="1:52" x14ac:dyDescent="0.4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8"/>
      <c r="P29" s="8"/>
      <c r="AI29" s="8"/>
      <c r="AJ29" s="8"/>
      <c r="AU29" s="8"/>
      <c r="AV29" s="8"/>
    </row>
    <row r="30" spans="1:52" s="2" customFormat="1" ht="50.25" customHeight="1" x14ac:dyDescent="0.45">
      <c r="A30" s="21">
        <v>0.79166666666666663</v>
      </c>
      <c r="B30" s="21">
        <f>A30+TIME(1,30,0)</f>
        <v>0.85416666666666663</v>
      </c>
      <c r="C30" s="92" t="s">
        <v>31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3"/>
    </row>
  </sheetData>
  <mergeCells count="57">
    <mergeCell ref="AS21:AV21"/>
    <mergeCell ref="AW21:AZ21"/>
    <mergeCell ref="Z22:Z27"/>
    <mergeCell ref="AD22:AD28"/>
    <mergeCell ref="AH22:AH24"/>
    <mergeCell ref="AL22:AL28"/>
    <mergeCell ref="AP22:AP28"/>
    <mergeCell ref="AX22:AX26"/>
    <mergeCell ref="Y21:AB21"/>
    <mergeCell ref="AC21:AF21"/>
    <mergeCell ref="AG21:AJ21"/>
    <mergeCell ref="AK21:AN21"/>
    <mergeCell ref="AO21:AR21"/>
    <mergeCell ref="AT22:AT24"/>
    <mergeCell ref="AT25:AT27"/>
    <mergeCell ref="Y10:AB10"/>
    <mergeCell ref="AK10:AN10"/>
    <mergeCell ref="AW10:AZ10"/>
    <mergeCell ref="Z11:Z16"/>
    <mergeCell ref="AD11:AD16"/>
    <mergeCell ref="AH11:AH16"/>
    <mergeCell ref="AL11:AL16"/>
    <mergeCell ref="AP11:AP16"/>
    <mergeCell ref="AT11:AT13"/>
    <mergeCell ref="AX11:AX16"/>
    <mergeCell ref="AT14:AT15"/>
    <mergeCell ref="U10:X10"/>
    <mergeCell ref="U21:X21"/>
    <mergeCell ref="V11:V15"/>
    <mergeCell ref="V22:V28"/>
    <mergeCell ref="J11:J16"/>
    <mergeCell ref="J22:J28"/>
    <mergeCell ref="N11:N16"/>
    <mergeCell ref="N22:N28"/>
    <mergeCell ref="R11:R16"/>
    <mergeCell ref="Q21:T21"/>
    <mergeCell ref="R22:R28"/>
    <mergeCell ref="C30:P30"/>
    <mergeCell ref="I21:L21"/>
    <mergeCell ref="E21:H21"/>
    <mergeCell ref="M21:P21"/>
    <mergeCell ref="A29:N29"/>
    <mergeCell ref="F22:F27"/>
    <mergeCell ref="A1:P1"/>
    <mergeCell ref="C20:D20"/>
    <mergeCell ref="C17:D17"/>
    <mergeCell ref="C10:D10"/>
    <mergeCell ref="C4:P4"/>
    <mergeCell ref="A2:B2"/>
    <mergeCell ref="A8:A9"/>
    <mergeCell ref="A5:N5"/>
    <mergeCell ref="B8:B9"/>
    <mergeCell ref="A18:A19"/>
    <mergeCell ref="B18:B19"/>
    <mergeCell ref="E10:H10"/>
    <mergeCell ref="F11:F14"/>
    <mergeCell ref="F15:F16"/>
  </mergeCells>
  <phoneticPr fontId="6" type="noConversion"/>
  <pageMargins left="0.23622047244094491" right="0.23622047244094491" top="0.74803149606299213" bottom="0.74803149606299213" header="0.31496062992125984" footer="0.31496062992125984"/>
  <pageSetup scale="70" fitToWidth="0" fitToHeight="0" orientation="landscape" r:id="rId1"/>
  <colBreaks count="1" manualBreakCount="1">
    <brk id="4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6F8C-700C-45F1-89B0-3A3732EDF43E}">
  <dimension ref="A1:AZ22"/>
  <sheetViews>
    <sheetView zoomScale="73" zoomScaleNormal="73" workbookViewId="0">
      <pane xSplit="2" ySplit="2" topLeftCell="AR9" activePane="bottomRight" state="frozen"/>
      <selection pane="topRight" activeCell="C1" sqref="C1"/>
      <selection pane="bottomLeft" activeCell="A3" sqref="A3"/>
      <selection pane="bottomRight" activeCell="AS14" sqref="AS14"/>
    </sheetView>
  </sheetViews>
  <sheetFormatPr defaultColWidth="9.1328125" defaultRowHeight="14.25" x14ac:dyDescent="0.45"/>
  <cols>
    <col min="1" max="2" width="11.33203125" style="19" bestFit="1" customWidth="1"/>
    <col min="3" max="3" width="33.33203125" style="1" bestFit="1" customWidth="1"/>
    <col min="4" max="4" width="22.6640625" style="1" customWidth="1"/>
    <col min="5" max="5" width="22.1328125" style="1" customWidth="1"/>
    <col min="6" max="6" width="17.46484375" style="1" bestFit="1" customWidth="1"/>
    <col min="7" max="7" width="41.46484375" style="1" customWidth="1"/>
    <col min="8" max="8" width="20.9296875" style="1" customWidth="1"/>
    <col min="9" max="9" width="22.1328125" style="1" customWidth="1"/>
    <col min="10" max="10" width="21.6640625" style="1" customWidth="1"/>
    <col min="11" max="11" width="44.46484375" style="1" customWidth="1"/>
    <col min="12" max="12" width="27.46484375" style="1" bestFit="1" customWidth="1"/>
    <col min="13" max="13" width="22.1328125" style="1" customWidth="1"/>
    <col min="14" max="14" width="21.6640625" style="1" customWidth="1"/>
    <col min="15" max="15" width="39.796875" style="1" customWidth="1"/>
    <col min="16" max="16" width="24" style="1" bestFit="1" customWidth="1"/>
    <col min="17" max="17" width="22.1328125" style="1" customWidth="1"/>
    <col min="18" max="18" width="21.6640625" style="1" customWidth="1"/>
    <col min="19" max="19" width="44.46484375" style="1" customWidth="1"/>
    <col min="20" max="20" width="27.46484375" style="1" bestFit="1" customWidth="1"/>
    <col min="21" max="21" width="22.1328125" style="1" customWidth="1"/>
    <col min="22" max="22" width="17.46484375" style="1" bestFit="1" customWidth="1"/>
    <col min="23" max="23" width="41.46484375" style="1" customWidth="1"/>
    <col min="24" max="24" width="18.1328125" style="1" bestFit="1" customWidth="1"/>
    <col min="25" max="25" width="22.1328125" style="1" customWidth="1"/>
    <col min="26" max="26" width="17.46484375" style="1" bestFit="1" customWidth="1"/>
    <col min="27" max="27" width="41.46484375" style="1" customWidth="1"/>
    <col min="28" max="28" width="18.1328125" style="1" bestFit="1" customWidth="1"/>
    <col min="29" max="29" width="22.1328125" style="1" customWidth="1"/>
    <col min="30" max="30" width="21.6640625" style="1" customWidth="1"/>
    <col min="31" max="31" width="44.46484375" style="1" customWidth="1"/>
    <col min="32" max="32" width="27.46484375" style="1" bestFit="1" customWidth="1"/>
    <col min="33" max="33" width="22.1328125" style="1" customWidth="1"/>
    <col min="34" max="34" width="21.6640625" style="1" customWidth="1"/>
    <col min="35" max="35" width="39.796875" style="1" customWidth="1"/>
    <col min="36" max="36" width="24" style="1" bestFit="1" customWidth="1"/>
    <col min="37" max="37" width="22.1328125" style="1" customWidth="1"/>
    <col min="38" max="38" width="17.46484375" style="1" bestFit="1" customWidth="1"/>
    <col min="39" max="39" width="41.46484375" style="1" customWidth="1"/>
    <col min="40" max="40" width="18.1328125" style="1" bestFit="1" customWidth="1"/>
    <col min="41" max="41" width="22.1328125" style="1" customWidth="1"/>
    <col min="42" max="42" width="21.6640625" style="1" customWidth="1"/>
    <col min="43" max="43" width="44.46484375" style="1" customWidth="1"/>
    <col min="44" max="44" width="27.46484375" style="1" bestFit="1" customWidth="1"/>
    <col min="45" max="45" width="22.1328125" style="1" customWidth="1"/>
    <col min="46" max="46" width="21.6640625" style="1" customWidth="1"/>
    <col min="47" max="47" width="39.796875" style="1" customWidth="1"/>
    <col min="48" max="48" width="24" style="1" bestFit="1" customWidth="1"/>
    <col min="49" max="49" width="22.1328125" style="1" customWidth="1"/>
    <col min="50" max="50" width="17.46484375" style="1" bestFit="1" customWidth="1"/>
    <col min="51" max="51" width="41.46484375" style="1" customWidth="1"/>
    <col min="52" max="52" width="18.1328125" style="1" bestFit="1" customWidth="1"/>
    <col min="53" max="16384" width="9.1328125" style="1"/>
  </cols>
  <sheetData>
    <row r="1" spans="1:52" s="33" customFormat="1" ht="19.05" customHeight="1" x14ac:dyDescent="0.45">
      <c r="A1" s="91" t="s">
        <v>479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52" s="3" customFormat="1" x14ac:dyDescent="0.45">
      <c r="A2" s="95" t="s">
        <v>12</v>
      </c>
      <c r="B2" s="95"/>
      <c r="C2" s="16" t="s">
        <v>0</v>
      </c>
      <c r="D2" s="16" t="s">
        <v>8</v>
      </c>
      <c r="E2" s="16" t="s">
        <v>1</v>
      </c>
      <c r="F2" s="16" t="s">
        <v>5</v>
      </c>
      <c r="G2" s="16" t="s">
        <v>29</v>
      </c>
      <c r="H2" s="16" t="s">
        <v>94</v>
      </c>
      <c r="I2" s="16" t="s">
        <v>2</v>
      </c>
      <c r="J2" s="16" t="s">
        <v>5</v>
      </c>
      <c r="K2" s="16" t="s">
        <v>29</v>
      </c>
      <c r="L2" s="16" t="s">
        <v>94</v>
      </c>
      <c r="M2" s="16" t="s">
        <v>3</v>
      </c>
      <c r="N2" s="16" t="s">
        <v>5</v>
      </c>
      <c r="O2" s="16" t="s">
        <v>29</v>
      </c>
      <c r="P2" s="16" t="s">
        <v>94</v>
      </c>
      <c r="Q2" s="16" t="s">
        <v>65</v>
      </c>
      <c r="R2" s="16" t="s">
        <v>5</v>
      </c>
      <c r="S2" s="16" t="s">
        <v>29</v>
      </c>
      <c r="T2" s="16" t="s">
        <v>94</v>
      </c>
      <c r="U2" s="16" t="s">
        <v>78</v>
      </c>
      <c r="V2" s="16" t="s">
        <v>5</v>
      </c>
      <c r="W2" s="16" t="s">
        <v>29</v>
      </c>
      <c r="X2" s="16" t="s">
        <v>94</v>
      </c>
      <c r="Y2" s="16" t="s">
        <v>214</v>
      </c>
      <c r="Z2" s="16" t="s">
        <v>5</v>
      </c>
      <c r="AA2" s="16" t="s">
        <v>29</v>
      </c>
      <c r="AB2" s="16" t="s">
        <v>94</v>
      </c>
      <c r="AC2" s="16" t="s">
        <v>215</v>
      </c>
      <c r="AD2" s="16" t="s">
        <v>5</v>
      </c>
      <c r="AE2" s="16" t="s">
        <v>29</v>
      </c>
      <c r="AF2" s="16" t="s">
        <v>94</v>
      </c>
      <c r="AG2" s="16" t="s">
        <v>216</v>
      </c>
      <c r="AH2" s="16" t="s">
        <v>5</v>
      </c>
      <c r="AI2" s="16" t="s">
        <v>29</v>
      </c>
      <c r="AJ2" s="16" t="s">
        <v>94</v>
      </c>
      <c r="AK2" s="16" t="s">
        <v>217</v>
      </c>
      <c r="AL2" s="16" t="s">
        <v>5</v>
      </c>
      <c r="AM2" s="16" t="s">
        <v>29</v>
      </c>
      <c r="AN2" s="16" t="s">
        <v>94</v>
      </c>
      <c r="AO2" s="16" t="s">
        <v>218</v>
      </c>
      <c r="AP2" s="16" t="s">
        <v>5</v>
      </c>
      <c r="AQ2" s="16" t="s">
        <v>29</v>
      </c>
      <c r="AR2" s="16" t="s">
        <v>94</v>
      </c>
      <c r="AS2" s="16" t="s">
        <v>219</v>
      </c>
      <c r="AT2" s="16" t="s">
        <v>5</v>
      </c>
      <c r="AU2" s="16" t="s">
        <v>29</v>
      </c>
      <c r="AV2" s="16" t="s">
        <v>94</v>
      </c>
      <c r="AW2" s="16" t="s">
        <v>220</v>
      </c>
      <c r="AX2" s="16" t="s">
        <v>5</v>
      </c>
      <c r="AY2" s="16" t="s">
        <v>29</v>
      </c>
      <c r="AZ2" s="16" t="s">
        <v>94</v>
      </c>
    </row>
    <row r="3" spans="1:52" s="3" customFormat="1" x14ac:dyDescent="0.45">
      <c r="A3" s="20"/>
      <c r="B3" s="20"/>
      <c r="C3" s="28" t="s">
        <v>696</v>
      </c>
      <c r="D3" s="29"/>
      <c r="E3" s="29" t="s">
        <v>450</v>
      </c>
      <c r="F3" s="29"/>
      <c r="G3" s="29"/>
      <c r="H3" s="29"/>
      <c r="I3" s="29" t="s">
        <v>451</v>
      </c>
      <c r="J3" s="29"/>
      <c r="K3" s="29"/>
      <c r="L3" s="29"/>
      <c r="M3" s="29" t="s">
        <v>452</v>
      </c>
      <c r="N3" s="29"/>
      <c r="O3" s="29"/>
      <c r="P3" s="30"/>
      <c r="Q3" s="29" t="s">
        <v>453</v>
      </c>
      <c r="R3" s="29"/>
      <c r="S3" s="29"/>
      <c r="T3" s="29"/>
      <c r="U3" s="29" t="s">
        <v>454</v>
      </c>
      <c r="V3" s="29"/>
      <c r="W3" s="29"/>
      <c r="X3" s="29"/>
      <c r="Y3" s="29" t="s">
        <v>455</v>
      </c>
      <c r="Z3" s="29"/>
      <c r="AA3" s="29"/>
      <c r="AB3" s="29"/>
      <c r="AC3" s="29" t="s">
        <v>456</v>
      </c>
      <c r="AD3" s="29"/>
      <c r="AE3" s="29"/>
      <c r="AF3" s="29"/>
      <c r="AG3" s="29" t="s">
        <v>457</v>
      </c>
      <c r="AH3" s="29"/>
      <c r="AI3" s="29"/>
      <c r="AJ3" s="30"/>
      <c r="AK3" s="29" t="s">
        <v>458</v>
      </c>
      <c r="AL3" s="29"/>
      <c r="AM3" s="29"/>
      <c r="AN3" s="29"/>
      <c r="AO3" s="29" t="s">
        <v>459</v>
      </c>
      <c r="AP3" s="29"/>
      <c r="AQ3" s="29"/>
      <c r="AR3" s="29"/>
      <c r="AS3" s="29" t="s">
        <v>460</v>
      </c>
      <c r="AT3" s="29"/>
      <c r="AU3" s="29"/>
      <c r="AV3" s="30"/>
      <c r="AW3" s="29" t="s">
        <v>461</v>
      </c>
      <c r="AX3" s="29"/>
      <c r="AY3" s="29"/>
      <c r="AZ3" s="29"/>
    </row>
    <row r="4" spans="1:52" s="2" customFormat="1" x14ac:dyDescent="0.45">
      <c r="A4" s="21">
        <v>0.33333333333333331</v>
      </c>
      <c r="B4" s="21">
        <v>0.79166666666666663</v>
      </c>
      <c r="C4" s="92" t="s">
        <v>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</row>
    <row r="5" spans="1:52" s="2" customFormat="1" x14ac:dyDescent="0.4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"/>
      <c r="P5" s="11"/>
      <c r="AI5" s="11"/>
      <c r="AJ5" s="11"/>
      <c r="AU5" s="11"/>
      <c r="AV5" s="11"/>
    </row>
    <row r="6" spans="1:52" x14ac:dyDescent="0.45">
      <c r="A6" s="96">
        <v>0.375</v>
      </c>
      <c r="B6" s="96">
        <v>0.41666666666666669</v>
      </c>
      <c r="C6" s="4" t="s">
        <v>22</v>
      </c>
      <c r="D6" s="5"/>
      <c r="E6" s="6"/>
      <c r="F6" s="6"/>
      <c r="G6" s="6"/>
      <c r="H6" s="6"/>
      <c r="I6" s="7"/>
      <c r="J6" s="7"/>
      <c r="K6" s="7"/>
      <c r="L6" s="7"/>
      <c r="M6" s="14"/>
      <c r="N6" s="14"/>
      <c r="O6" s="14"/>
      <c r="P6" s="14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7"/>
      <c r="AD6" s="7"/>
      <c r="AE6" s="7"/>
      <c r="AF6" s="7"/>
      <c r="AG6" s="14"/>
      <c r="AH6" s="14"/>
      <c r="AI6" s="14"/>
      <c r="AJ6" s="14"/>
      <c r="AK6" s="6"/>
      <c r="AL6" s="6"/>
      <c r="AM6" s="6"/>
      <c r="AN6" s="6"/>
      <c r="AO6" s="7"/>
      <c r="AP6" s="7"/>
      <c r="AQ6" s="7"/>
      <c r="AR6" s="7"/>
      <c r="AS6" s="14"/>
      <c r="AT6" s="14"/>
      <c r="AU6" s="14"/>
      <c r="AV6" s="14"/>
      <c r="AW6" s="6"/>
      <c r="AX6" s="6"/>
      <c r="AY6" s="6"/>
      <c r="AZ6" s="6"/>
    </row>
    <row r="7" spans="1:52" ht="42.75" x14ac:dyDescent="0.45">
      <c r="A7" s="96"/>
      <c r="B7" s="96"/>
      <c r="C7" s="5" t="s">
        <v>480</v>
      </c>
      <c r="D7" s="5" t="s">
        <v>481</v>
      </c>
      <c r="E7" s="6"/>
      <c r="F7" s="6"/>
      <c r="G7" s="6"/>
      <c r="H7" s="6"/>
      <c r="I7" s="7"/>
      <c r="J7" s="7"/>
      <c r="K7" s="7"/>
      <c r="L7" s="7"/>
      <c r="M7" s="14"/>
      <c r="N7" s="14"/>
      <c r="O7" s="14"/>
      <c r="P7" s="14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7"/>
      <c r="AD7" s="7"/>
      <c r="AE7" s="7"/>
      <c r="AF7" s="7"/>
      <c r="AG7" s="14"/>
      <c r="AH7" s="14"/>
      <c r="AI7" s="14"/>
      <c r="AJ7" s="14"/>
      <c r="AK7" s="6"/>
      <c r="AL7" s="6"/>
      <c r="AM7" s="6"/>
      <c r="AN7" s="6"/>
      <c r="AO7" s="7"/>
      <c r="AP7" s="7"/>
      <c r="AQ7" s="7"/>
      <c r="AR7" s="7"/>
      <c r="AS7" s="14"/>
      <c r="AT7" s="14"/>
      <c r="AU7" s="14"/>
      <c r="AV7" s="14"/>
      <c r="AW7" s="6"/>
      <c r="AX7" s="6"/>
      <c r="AY7" s="6"/>
      <c r="AZ7" s="6"/>
    </row>
    <row r="8" spans="1:52" s="32" customFormat="1" x14ac:dyDescent="0.45">
      <c r="A8" s="21">
        <f>B6</f>
        <v>0.41666666666666669</v>
      </c>
      <c r="B8" s="21">
        <f>A8+TIME(0,30,0)</f>
        <v>0.4375</v>
      </c>
      <c r="C8" s="92" t="s">
        <v>18</v>
      </c>
      <c r="D8" s="93"/>
      <c r="E8" s="92" t="s">
        <v>19</v>
      </c>
      <c r="F8" s="94"/>
      <c r="G8" s="94"/>
      <c r="H8" s="9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92" t="s">
        <v>19</v>
      </c>
      <c r="V8" s="94"/>
      <c r="W8" s="94"/>
      <c r="X8" s="93"/>
      <c r="Y8" s="92" t="s">
        <v>19</v>
      </c>
      <c r="Z8" s="94"/>
      <c r="AA8" s="94"/>
      <c r="AB8" s="93"/>
      <c r="AC8" s="31"/>
      <c r="AD8" s="31"/>
      <c r="AE8" s="31"/>
      <c r="AF8" s="31"/>
      <c r="AG8" s="31"/>
      <c r="AH8" s="31"/>
      <c r="AI8" s="31"/>
      <c r="AJ8" s="31"/>
      <c r="AK8" s="92" t="s">
        <v>19</v>
      </c>
      <c r="AL8" s="94"/>
      <c r="AM8" s="94"/>
      <c r="AN8" s="93"/>
      <c r="AO8" s="31"/>
      <c r="AP8" s="31"/>
      <c r="AQ8" s="31"/>
      <c r="AR8" s="31"/>
      <c r="AS8" s="31"/>
      <c r="AT8" s="31"/>
      <c r="AU8" s="31"/>
      <c r="AV8" s="31"/>
      <c r="AW8" s="92" t="s">
        <v>19</v>
      </c>
      <c r="AX8" s="94"/>
      <c r="AY8" s="94"/>
      <c r="AZ8" s="93"/>
    </row>
    <row r="9" spans="1:52" ht="114" x14ac:dyDescent="0.45">
      <c r="A9" s="22">
        <f>B8</f>
        <v>0.4375</v>
      </c>
      <c r="B9" s="22">
        <v>0.4513888888888889</v>
      </c>
      <c r="C9" s="4"/>
      <c r="D9" s="5"/>
      <c r="E9" s="6" t="s">
        <v>482</v>
      </c>
      <c r="F9" s="98" t="s">
        <v>483</v>
      </c>
      <c r="G9" s="6" t="s">
        <v>484</v>
      </c>
      <c r="H9" s="37" t="s">
        <v>485</v>
      </c>
      <c r="I9" s="7" t="s">
        <v>486</v>
      </c>
      <c r="J9" s="112" t="s">
        <v>6</v>
      </c>
      <c r="K9" s="7" t="s">
        <v>487</v>
      </c>
      <c r="L9" s="7" t="s">
        <v>488</v>
      </c>
      <c r="M9" s="14" t="s">
        <v>489</v>
      </c>
      <c r="N9" s="119" t="s">
        <v>490</v>
      </c>
      <c r="O9" s="14" t="s">
        <v>491</v>
      </c>
      <c r="P9" s="14" t="s">
        <v>492</v>
      </c>
      <c r="Q9" s="7" t="s">
        <v>493</v>
      </c>
      <c r="R9" s="112" t="s">
        <v>494</v>
      </c>
      <c r="S9" s="7" t="s">
        <v>495</v>
      </c>
      <c r="T9" s="7" t="s">
        <v>496</v>
      </c>
      <c r="U9" s="6" t="s">
        <v>534</v>
      </c>
      <c r="V9" s="111" t="s">
        <v>497</v>
      </c>
      <c r="W9" s="6" t="s">
        <v>535</v>
      </c>
      <c r="X9" s="6" t="s">
        <v>536</v>
      </c>
      <c r="Y9" s="6" t="s">
        <v>498</v>
      </c>
      <c r="Z9" s="98" t="s">
        <v>499</v>
      </c>
      <c r="AA9" s="6" t="s">
        <v>500</v>
      </c>
      <c r="AB9" s="34" t="s">
        <v>501</v>
      </c>
      <c r="AC9" s="7" t="s">
        <v>502</v>
      </c>
      <c r="AD9" s="118" t="s">
        <v>503</v>
      </c>
      <c r="AE9" s="7" t="s">
        <v>504</v>
      </c>
      <c r="AF9" s="7" t="s">
        <v>505</v>
      </c>
      <c r="AG9" s="14" t="s">
        <v>506</v>
      </c>
      <c r="AH9" s="115" t="s">
        <v>462</v>
      </c>
      <c r="AI9" s="14" t="s">
        <v>507</v>
      </c>
      <c r="AJ9" s="14" t="s">
        <v>508</v>
      </c>
      <c r="AK9" s="6" t="s">
        <v>509</v>
      </c>
      <c r="AL9" s="98" t="s">
        <v>510</v>
      </c>
      <c r="AM9" s="6" t="s">
        <v>511</v>
      </c>
      <c r="AN9" s="34" t="s">
        <v>512</v>
      </c>
      <c r="AO9" s="7" t="s">
        <v>513</v>
      </c>
      <c r="AP9" s="112" t="s">
        <v>270</v>
      </c>
      <c r="AQ9" s="7" t="s">
        <v>514</v>
      </c>
      <c r="AR9" s="7" t="s">
        <v>515</v>
      </c>
      <c r="AS9" s="14" t="s">
        <v>516</v>
      </c>
      <c r="AT9" s="115" t="s">
        <v>517</v>
      </c>
      <c r="AU9" s="14" t="s">
        <v>518</v>
      </c>
      <c r="AV9" s="14" t="s">
        <v>411</v>
      </c>
      <c r="AW9" s="6" t="s">
        <v>519</v>
      </c>
      <c r="AX9" s="98" t="s">
        <v>1319</v>
      </c>
      <c r="AY9" s="6" t="s">
        <v>520</v>
      </c>
      <c r="AZ9" s="34" t="s">
        <v>521</v>
      </c>
    </row>
    <row r="10" spans="1:52" ht="71.25" x14ac:dyDescent="0.45">
      <c r="A10" s="22">
        <f>B9</f>
        <v>0.4513888888888889</v>
      </c>
      <c r="B10" s="22">
        <v>0.46527777777777773</v>
      </c>
      <c r="C10" s="5"/>
      <c r="D10" s="5"/>
      <c r="E10" s="6" t="s">
        <v>522</v>
      </c>
      <c r="F10" s="99"/>
      <c r="G10" s="6" t="s">
        <v>523</v>
      </c>
      <c r="H10" s="6" t="s">
        <v>524</v>
      </c>
      <c r="I10" s="7" t="s">
        <v>525</v>
      </c>
      <c r="J10" s="113"/>
      <c r="K10" s="7" t="s">
        <v>526</v>
      </c>
      <c r="L10" s="7" t="s">
        <v>527</v>
      </c>
      <c r="M10" s="14" t="s">
        <v>528</v>
      </c>
      <c r="N10" s="119"/>
      <c r="O10" s="14" t="s">
        <v>529</v>
      </c>
      <c r="P10" s="14" t="s">
        <v>530</v>
      </c>
      <c r="Q10" s="7" t="s">
        <v>531</v>
      </c>
      <c r="R10" s="113"/>
      <c r="S10" s="7" t="s">
        <v>532</v>
      </c>
      <c r="T10" s="7" t="s">
        <v>533</v>
      </c>
      <c r="U10" s="6" t="s">
        <v>570</v>
      </c>
      <c r="V10" s="111"/>
      <c r="W10" s="6" t="s">
        <v>571</v>
      </c>
      <c r="X10" s="6" t="s">
        <v>572</v>
      </c>
      <c r="Y10" s="6" t="s">
        <v>537</v>
      </c>
      <c r="Z10" s="99"/>
      <c r="AA10" s="6" t="s">
        <v>538</v>
      </c>
      <c r="AB10" s="6" t="s">
        <v>539</v>
      </c>
      <c r="AC10" s="7" t="s">
        <v>540</v>
      </c>
      <c r="AD10" s="118"/>
      <c r="AE10" s="7" t="s">
        <v>541</v>
      </c>
      <c r="AF10" s="7" t="s">
        <v>542</v>
      </c>
      <c r="AG10" s="14" t="s">
        <v>543</v>
      </c>
      <c r="AH10" s="116"/>
      <c r="AI10" s="14" t="s">
        <v>544</v>
      </c>
      <c r="AJ10" s="14" t="s">
        <v>545</v>
      </c>
      <c r="AK10" s="6" t="s">
        <v>546</v>
      </c>
      <c r="AL10" s="99"/>
      <c r="AM10" s="6" t="s">
        <v>547</v>
      </c>
      <c r="AN10" s="6" t="s">
        <v>548</v>
      </c>
      <c r="AO10" s="7" t="s">
        <v>549</v>
      </c>
      <c r="AP10" s="113"/>
      <c r="AQ10" s="7" t="s">
        <v>550</v>
      </c>
      <c r="AR10" s="7" t="s">
        <v>551</v>
      </c>
      <c r="AS10" s="14" t="s">
        <v>552</v>
      </c>
      <c r="AT10" s="116"/>
      <c r="AU10" s="14" t="s">
        <v>553</v>
      </c>
      <c r="AV10" s="14" t="s">
        <v>554</v>
      </c>
      <c r="AW10" s="6" t="s">
        <v>555</v>
      </c>
      <c r="AX10" s="99"/>
      <c r="AY10" s="6" t="s">
        <v>556</v>
      </c>
      <c r="AZ10" s="6" t="s">
        <v>557</v>
      </c>
    </row>
    <row r="11" spans="1:52" ht="114" x14ac:dyDescent="0.45">
      <c r="A11" s="22">
        <f>B10</f>
        <v>0.46527777777777773</v>
      </c>
      <c r="B11" s="22">
        <v>0.47916666666666669</v>
      </c>
      <c r="C11" s="4"/>
      <c r="D11" s="5"/>
      <c r="E11" s="6" t="s">
        <v>558</v>
      </c>
      <c r="F11" s="99"/>
      <c r="G11" s="6" t="s">
        <v>559</v>
      </c>
      <c r="H11" s="6" t="s">
        <v>560</v>
      </c>
      <c r="I11" s="7" t="s">
        <v>561</v>
      </c>
      <c r="J11" s="113"/>
      <c r="K11" s="7" t="s">
        <v>562</v>
      </c>
      <c r="L11" s="7" t="s">
        <v>563</v>
      </c>
      <c r="M11" s="14" t="s">
        <v>564</v>
      </c>
      <c r="N11" s="119"/>
      <c r="O11" s="14" t="s">
        <v>565</v>
      </c>
      <c r="P11" s="14" t="s">
        <v>566</v>
      </c>
      <c r="Q11" s="7" t="s">
        <v>567</v>
      </c>
      <c r="R11" s="113"/>
      <c r="S11" s="7" t="s">
        <v>568</v>
      </c>
      <c r="T11" s="7" t="s">
        <v>569</v>
      </c>
      <c r="U11" s="6" t="s">
        <v>605</v>
      </c>
      <c r="V11" s="111"/>
      <c r="W11" s="6" t="s">
        <v>606</v>
      </c>
      <c r="X11" s="6" t="s">
        <v>607</v>
      </c>
      <c r="Y11" s="6" t="s">
        <v>573</v>
      </c>
      <c r="Z11" s="99"/>
      <c r="AA11" s="6" t="s">
        <v>574</v>
      </c>
      <c r="AB11" s="6" t="s">
        <v>575</v>
      </c>
      <c r="AC11" s="7" t="s">
        <v>576</v>
      </c>
      <c r="AD11" s="118" t="s">
        <v>503</v>
      </c>
      <c r="AE11" s="7" t="s">
        <v>577</v>
      </c>
      <c r="AF11" s="7" t="s">
        <v>578</v>
      </c>
      <c r="AG11" s="14" t="s">
        <v>579</v>
      </c>
      <c r="AH11" s="116"/>
      <c r="AI11" s="14" t="s">
        <v>580</v>
      </c>
      <c r="AJ11" s="14" t="s">
        <v>581</v>
      </c>
      <c r="AK11" s="6" t="s">
        <v>582</v>
      </c>
      <c r="AL11" s="99"/>
      <c r="AM11" s="6" t="s">
        <v>583</v>
      </c>
      <c r="AN11" s="6" t="s">
        <v>584</v>
      </c>
      <c r="AO11" s="7" t="s">
        <v>585</v>
      </c>
      <c r="AP11" s="113"/>
      <c r="AQ11" s="7" t="s">
        <v>586</v>
      </c>
      <c r="AR11" s="7" t="s">
        <v>587</v>
      </c>
      <c r="AS11" s="14" t="s">
        <v>588</v>
      </c>
      <c r="AT11" s="116"/>
      <c r="AU11" s="14" t="s">
        <v>589</v>
      </c>
      <c r="AV11" s="14" t="s">
        <v>590</v>
      </c>
      <c r="AW11" s="6" t="s">
        <v>591</v>
      </c>
      <c r="AX11" s="99"/>
      <c r="AY11" s="6" t="s">
        <v>592</v>
      </c>
      <c r="AZ11" s="6" t="s">
        <v>593</v>
      </c>
    </row>
    <row r="12" spans="1:52" ht="75.75" customHeight="1" x14ac:dyDescent="0.45">
      <c r="A12" s="22">
        <f>B11</f>
        <v>0.47916666666666669</v>
      </c>
      <c r="B12" s="22">
        <v>0.49305555555555558</v>
      </c>
      <c r="C12" s="5"/>
      <c r="D12" s="5"/>
      <c r="E12" s="6" t="s">
        <v>594</v>
      </c>
      <c r="F12" s="111" t="s">
        <v>595</v>
      </c>
      <c r="G12" s="6" t="s">
        <v>682</v>
      </c>
      <c r="H12" s="6" t="s">
        <v>683</v>
      </c>
      <c r="I12" s="7" t="s">
        <v>596</v>
      </c>
      <c r="J12" s="113"/>
      <c r="K12" s="7" t="s">
        <v>597</v>
      </c>
      <c r="L12" s="7" t="s">
        <v>598</v>
      </c>
      <c r="M12" s="14" t="s">
        <v>599</v>
      </c>
      <c r="N12" s="119"/>
      <c r="O12" s="14" t="s">
        <v>600</v>
      </c>
      <c r="P12" s="14" t="s">
        <v>601</v>
      </c>
      <c r="Q12" s="7" t="s">
        <v>602</v>
      </c>
      <c r="R12" s="113"/>
      <c r="S12" s="7" t="s">
        <v>603</v>
      </c>
      <c r="T12" s="7" t="s">
        <v>604</v>
      </c>
      <c r="U12" s="6" t="s">
        <v>640</v>
      </c>
      <c r="V12" s="111"/>
      <c r="W12" s="6" t="s">
        <v>641</v>
      </c>
      <c r="X12" s="6" t="s">
        <v>607</v>
      </c>
      <c r="Y12" s="6" t="s">
        <v>608</v>
      </c>
      <c r="Z12" s="99"/>
      <c r="AA12" s="6" t="s">
        <v>609</v>
      </c>
      <c r="AB12" s="6" t="s">
        <v>610</v>
      </c>
      <c r="AC12" s="7" t="s">
        <v>611</v>
      </c>
      <c r="AD12" s="118"/>
      <c r="AE12" s="7" t="s">
        <v>612</v>
      </c>
      <c r="AF12" s="7" t="s">
        <v>613</v>
      </c>
      <c r="AG12" s="14" t="s">
        <v>614</v>
      </c>
      <c r="AH12" s="116"/>
      <c r="AI12" s="14" t="s">
        <v>615</v>
      </c>
      <c r="AJ12" s="14" t="s">
        <v>616</v>
      </c>
      <c r="AK12" s="6" t="s">
        <v>617</v>
      </c>
      <c r="AL12" s="99"/>
      <c r="AM12" s="6" t="s">
        <v>618</v>
      </c>
      <c r="AN12" s="6" t="s">
        <v>619</v>
      </c>
      <c r="AO12" s="7" t="s">
        <v>620</v>
      </c>
      <c r="AP12" s="113"/>
      <c r="AQ12" s="7" t="s">
        <v>621</v>
      </c>
      <c r="AR12" s="7" t="s">
        <v>622</v>
      </c>
      <c r="AS12" s="14" t="s">
        <v>623</v>
      </c>
      <c r="AT12" s="116"/>
      <c r="AU12" s="14" t="s">
        <v>624</v>
      </c>
      <c r="AV12" s="14" t="s">
        <v>625</v>
      </c>
      <c r="AW12" s="6" t="s">
        <v>626</v>
      </c>
      <c r="AX12" s="99"/>
      <c r="AY12" s="6" t="s">
        <v>627</v>
      </c>
      <c r="AZ12" s="6" t="s">
        <v>628</v>
      </c>
    </row>
    <row r="13" spans="1:52" ht="75.75" customHeight="1" x14ac:dyDescent="0.45">
      <c r="A13" s="22">
        <f t="shared" ref="A13:A14" si="0">B12</f>
        <v>0.49305555555555558</v>
      </c>
      <c r="B13" s="22">
        <v>0.50694444444444442</v>
      </c>
      <c r="C13" s="26"/>
      <c r="D13" s="27"/>
      <c r="E13" s="6" t="s">
        <v>629</v>
      </c>
      <c r="F13" s="111"/>
      <c r="G13" s="6" t="s">
        <v>684</v>
      </c>
      <c r="H13" s="6" t="s">
        <v>685</v>
      </c>
      <c r="I13" s="7" t="s">
        <v>630</v>
      </c>
      <c r="J13" s="113"/>
      <c r="K13" s="7" t="s">
        <v>631</v>
      </c>
      <c r="L13" s="7" t="s">
        <v>632</v>
      </c>
      <c r="M13" s="14" t="s">
        <v>633</v>
      </c>
      <c r="N13" s="119" t="s">
        <v>634</v>
      </c>
      <c r="O13" s="14" t="s">
        <v>635</v>
      </c>
      <c r="P13" s="14" t="s">
        <v>636</v>
      </c>
      <c r="Q13" s="7" t="s">
        <v>637</v>
      </c>
      <c r="R13" s="113"/>
      <c r="S13" s="7" t="s">
        <v>638</v>
      </c>
      <c r="T13" s="7" t="s">
        <v>639</v>
      </c>
      <c r="U13" s="6" t="s">
        <v>665</v>
      </c>
      <c r="V13" s="111"/>
      <c r="W13" s="6" t="s">
        <v>666</v>
      </c>
      <c r="X13" s="6" t="s">
        <v>690</v>
      </c>
      <c r="Y13" s="6" t="s">
        <v>642</v>
      </c>
      <c r="Z13" s="99"/>
      <c r="AA13" s="6" t="s">
        <v>643</v>
      </c>
      <c r="AB13" s="6" t="s">
        <v>644</v>
      </c>
      <c r="AC13" s="7" t="s">
        <v>670</v>
      </c>
      <c r="AD13" s="118"/>
      <c r="AE13" s="7" t="s">
        <v>671</v>
      </c>
      <c r="AF13" s="7" t="s">
        <v>672</v>
      </c>
      <c r="AG13" s="14" t="s">
        <v>645</v>
      </c>
      <c r="AH13" s="116"/>
      <c r="AI13" s="14" t="s">
        <v>646</v>
      </c>
      <c r="AJ13" s="14" t="s">
        <v>647</v>
      </c>
      <c r="AK13" s="6" t="s">
        <v>648</v>
      </c>
      <c r="AL13" s="99"/>
      <c r="AM13" s="6" t="s">
        <v>649</v>
      </c>
      <c r="AN13" s="6" t="s">
        <v>650</v>
      </c>
      <c r="AO13" s="7"/>
      <c r="AP13" s="113"/>
      <c r="AQ13" s="7"/>
      <c r="AR13" s="7"/>
      <c r="AS13" s="14" t="s">
        <v>651</v>
      </c>
      <c r="AT13" s="116"/>
      <c r="AU13" s="14" t="s">
        <v>652</v>
      </c>
      <c r="AV13" s="14" t="s">
        <v>653</v>
      </c>
      <c r="AW13" s="6" t="s">
        <v>654</v>
      </c>
      <c r="AX13" s="99"/>
      <c r="AY13" s="6" t="s">
        <v>655</v>
      </c>
      <c r="AZ13" s="6" t="s">
        <v>656</v>
      </c>
    </row>
    <row r="14" spans="1:52" ht="75.75" customHeight="1" x14ac:dyDescent="0.45">
      <c r="A14" s="22">
        <f t="shared" si="0"/>
        <v>0.50694444444444442</v>
      </c>
      <c r="B14" s="22">
        <v>0.52083333333333337</v>
      </c>
      <c r="C14" s="24"/>
      <c r="D14" s="25"/>
      <c r="E14" s="6" t="s">
        <v>657</v>
      </c>
      <c r="F14" s="111"/>
      <c r="G14" s="6" t="s">
        <v>686</v>
      </c>
      <c r="H14" s="6" t="s">
        <v>687</v>
      </c>
      <c r="I14" s="7" t="s">
        <v>658</v>
      </c>
      <c r="J14" s="114"/>
      <c r="K14" s="7" t="s">
        <v>659</v>
      </c>
      <c r="L14" s="7" t="s">
        <v>660</v>
      </c>
      <c r="M14" s="14" t="s">
        <v>661</v>
      </c>
      <c r="N14" s="119"/>
      <c r="O14" s="14" t="s">
        <v>688</v>
      </c>
      <c r="P14" s="14" t="s">
        <v>689</v>
      </c>
      <c r="Q14" s="7" t="s">
        <v>662</v>
      </c>
      <c r="R14" s="114"/>
      <c r="S14" s="7" t="s">
        <v>663</v>
      </c>
      <c r="T14" s="7" t="s">
        <v>664</v>
      </c>
      <c r="U14" s="6"/>
      <c r="V14" s="111"/>
      <c r="W14" s="6"/>
      <c r="X14" s="6"/>
      <c r="Y14" s="6" t="s">
        <v>667</v>
      </c>
      <c r="Z14" s="100"/>
      <c r="AA14" s="6" t="s">
        <v>668</v>
      </c>
      <c r="AB14" s="6" t="s">
        <v>669</v>
      </c>
      <c r="AC14" s="7"/>
      <c r="AD14" s="118"/>
      <c r="AE14" s="7"/>
      <c r="AF14" s="7"/>
      <c r="AG14" s="14" t="s">
        <v>673</v>
      </c>
      <c r="AH14" s="117"/>
      <c r="AI14" s="14" t="s">
        <v>674</v>
      </c>
      <c r="AJ14" s="14" t="s">
        <v>675</v>
      </c>
      <c r="AK14" s="6" t="s">
        <v>676</v>
      </c>
      <c r="AL14" s="100"/>
      <c r="AM14" s="6" t="s">
        <v>677</v>
      </c>
      <c r="AN14" s="6" t="s">
        <v>678</v>
      </c>
      <c r="AO14" s="7"/>
      <c r="AP14" s="114"/>
      <c r="AQ14" s="7"/>
      <c r="AR14" s="7"/>
      <c r="AS14" s="14" t="s">
        <v>1323</v>
      </c>
      <c r="AT14" s="35"/>
      <c r="AU14" s="14" t="s">
        <v>1321</v>
      </c>
      <c r="AV14" s="14" t="s">
        <v>1322</v>
      </c>
      <c r="AW14" s="6"/>
      <c r="AX14" s="36"/>
      <c r="AY14" s="6"/>
      <c r="AZ14" s="6"/>
    </row>
    <row r="15" spans="1:52" s="32" customFormat="1" x14ac:dyDescent="0.45">
      <c r="A15" s="21">
        <f>B14</f>
        <v>0.52083333333333337</v>
      </c>
      <c r="B15" s="21">
        <v>0.5625</v>
      </c>
      <c r="C15" s="92" t="s">
        <v>10</v>
      </c>
      <c r="D15" s="93"/>
      <c r="E15" s="31"/>
      <c r="F15" s="31"/>
      <c r="G15" s="3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x14ac:dyDescent="0.45">
      <c r="A16" s="96">
        <f>B15</f>
        <v>0.5625</v>
      </c>
      <c r="B16" s="96">
        <f>A16+TIME(1,0,0)</f>
        <v>0.60416666666666663</v>
      </c>
      <c r="C16" s="4" t="s">
        <v>22</v>
      </c>
      <c r="D16" s="5"/>
      <c r="E16" s="6"/>
      <c r="F16" s="6"/>
      <c r="G16" s="6"/>
      <c r="H16" s="6"/>
      <c r="I16" s="7"/>
      <c r="J16" s="7"/>
      <c r="K16" s="7"/>
      <c r="L16" s="7"/>
      <c r="M16" s="14"/>
      <c r="N16" s="14"/>
      <c r="O16" s="14"/>
      <c r="P16" s="14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7"/>
      <c r="AD16" s="7"/>
      <c r="AE16" s="7"/>
      <c r="AF16" s="7"/>
      <c r="AG16" s="14"/>
      <c r="AH16" s="14"/>
      <c r="AI16" s="14"/>
      <c r="AJ16" s="14"/>
      <c r="AK16" s="6"/>
      <c r="AL16" s="6"/>
      <c r="AM16" s="6"/>
      <c r="AN16" s="6"/>
      <c r="AO16" s="7"/>
      <c r="AP16" s="7"/>
      <c r="AQ16" s="7"/>
      <c r="AR16" s="7"/>
      <c r="AS16" s="14"/>
      <c r="AT16" s="14"/>
      <c r="AU16" s="14"/>
      <c r="AV16" s="14"/>
      <c r="AW16" s="6"/>
      <c r="AX16" s="6"/>
      <c r="AY16" s="6"/>
      <c r="AZ16" s="6"/>
    </row>
    <row r="17" spans="1:52" ht="48" customHeight="1" x14ac:dyDescent="0.45">
      <c r="A17" s="96"/>
      <c r="B17" s="96"/>
      <c r="C17" s="5" t="s">
        <v>679</v>
      </c>
      <c r="D17" s="5" t="s">
        <v>680</v>
      </c>
      <c r="E17" s="6"/>
      <c r="F17" s="6"/>
      <c r="G17" s="6"/>
      <c r="H17" s="6"/>
      <c r="I17" s="7"/>
      <c r="J17" s="7"/>
      <c r="K17" s="7"/>
      <c r="L17" s="7"/>
      <c r="M17" s="14"/>
      <c r="N17" s="14"/>
      <c r="O17" s="14"/>
      <c r="P17" s="14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7"/>
      <c r="AD17" s="7"/>
      <c r="AE17" s="7"/>
      <c r="AF17" s="7"/>
      <c r="AG17" s="14"/>
      <c r="AH17" s="14"/>
      <c r="AI17" s="14"/>
      <c r="AJ17" s="14"/>
      <c r="AK17" s="6"/>
      <c r="AL17" s="6"/>
      <c r="AM17" s="6"/>
      <c r="AN17" s="6"/>
      <c r="AO17" s="7"/>
      <c r="AP17" s="7"/>
      <c r="AQ17" s="7"/>
      <c r="AR17" s="7"/>
      <c r="AS17" s="14"/>
      <c r="AT17" s="14"/>
      <c r="AU17" s="14"/>
      <c r="AV17" s="14"/>
      <c r="AW17" s="6"/>
      <c r="AX17" s="6"/>
      <c r="AY17" s="6"/>
      <c r="AZ17" s="6"/>
    </row>
    <row r="18" spans="1:52" s="32" customFormat="1" x14ac:dyDescent="0.45">
      <c r="A18" s="21">
        <f>B16</f>
        <v>0.60416666666666663</v>
      </c>
      <c r="B18" s="21">
        <f>A18+TIME(0,30,0)</f>
        <v>0.625</v>
      </c>
      <c r="C18" s="92" t="s">
        <v>18</v>
      </c>
      <c r="D18" s="93"/>
      <c r="E18" s="31"/>
      <c r="F18" s="31"/>
      <c r="G18" s="3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48" customHeight="1" x14ac:dyDescent="0.45">
      <c r="A19" s="23">
        <v>0.625</v>
      </c>
      <c r="B19" s="23">
        <v>0.66666666666666663</v>
      </c>
      <c r="C19" s="79" t="s">
        <v>1309</v>
      </c>
      <c r="D19" s="5"/>
      <c r="E19" s="6"/>
      <c r="F19" s="6"/>
      <c r="G19" s="6"/>
      <c r="H19" s="6"/>
      <c r="I19" s="7"/>
      <c r="J19" s="7"/>
      <c r="K19" s="7"/>
      <c r="L19" s="7"/>
      <c r="M19" s="14"/>
      <c r="N19" s="14"/>
      <c r="O19" s="14"/>
      <c r="P19" s="14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7"/>
      <c r="AD19" s="7"/>
      <c r="AE19" s="7"/>
      <c r="AF19" s="7"/>
      <c r="AG19" s="14"/>
      <c r="AH19" s="14"/>
      <c r="AI19" s="14"/>
      <c r="AJ19" s="14"/>
      <c r="AK19" s="6"/>
      <c r="AL19" s="6"/>
      <c r="AM19" s="6"/>
      <c r="AN19" s="6"/>
      <c r="AO19" s="7"/>
      <c r="AP19" s="7"/>
      <c r="AQ19" s="7"/>
      <c r="AR19" s="7"/>
      <c r="AS19" s="14"/>
      <c r="AT19" s="14"/>
      <c r="AU19" s="14"/>
      <c r="AV19" s="14"/>
      <c r="AW19" s="6"/>
      <c r="AX19" s="6"/>
      <c r="AY19" s="6"/>
      <c r="AZ19" s="6"/>
    </row>
    <row r="20" spans="1:52" ht="48" customHeight="1" x14ac:dyDescent="0.45">
      <c r="A20" s="23">
        <v>0.66666666666666663</v>
      </c>
      <c r="B20" s="23">
        <v>0.70833333333333337</v>
      </c>
      <c r="C20" s="79" t="s">
        <v>1310</v>
      </c>
      <c r="D20" s="5" t="s">
        <v>222</v>
      </c>
      <c r="E20" s="6"/>
      <c r="F20" s="6"/>
      <c r="G20" s="6"/>
      <c r="H20" s="6"/>
      <c r="I20" s="7"/>
      <c r="J20" s="7"/>
      <c r="K20" s="7"/>
      <c r="L20" s="7"/>
      <c r="M20" s="14"/>
      <c r="N20" s="14"/>
      <c r="O20" s="14"/>
      <c r="P20" s="14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7"/>
      <c r="AD20" s="7"/>
      <c r="AE20" s="7"/>
      <c r="AF20" s="7"/>
      <c r="AG20" s="14"/>
      <c r="AH20" s="14"/>
      <c r="AI20" s="14"/>
      <c r="AJ20" s="14"/>
      <c r="AK20" s="6"/>
      <c r="AL20" s="6"/>
      <c r="AM20" s="6"/>
      <c r="AN20" s="6"/>
      <c r="AO20" s="7"/>
      <c r="AP20" s="7"/>
      <c r="AQ20" s="7"/>
      <c r="AR20" s="7"/>
      <c r="AS20" s="14"/>
      <c r="AT20" s="14"/>
      <c r="AU20" s="14"/>
      <c r="AV20" s="14"/>
      <c r="AW20" s="6"/>
      <c r="AX20" s="6"/>
      <c r="AY20" s="6"/>
      <c r="AZ20" s="6"/>
    </row>
    <row r="21" spans="1:52" x14ac:dyDescent="0.4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8"/>
      <c r="P21" s="8"/>
      <c r="AI21" s="8"/>
      <c r="AJ21" s="8"/>
      <c r="AU21" s="8"/>
      <c r="AV21" s="8"/>
    </row>
    <row r="22" spans="1:52" s="2" customFormat="1" ht="50.25" customHeight="1" x14ac:dyDescent="0.45">
      <c r="A22" s="21">
        <v>0.70833333333333337</v>
      </c>
      <c r="B22" s="21">
        <f>A22+TIME(3,0,0)</f>
        <v>0.83333333333333337</v>
      </c>
      <c r="C22" s="92" t="s">
        <v>681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3"/>
    </row>
  </sheetData>
  <mergeCells count="33">
    <mergeCell ref="AW8:AZ8"/>
    <mergeCell ref="A1:P1"/>
    <mergeCell ref="A2:B2"/>
    <mergeCell ref="C4:P4"/>
    <mergeCell ref="A5:N5"/>
    <mergeCell ref="A6:A7"/>
    <mergeCell ref="B6:B7"/>
    <mergeCell ref="C8:D8"/>
    <mergeCell ref="E8:H8"/>
    <mergeCell ref="U8:X8"/>
    <mergeCell ref="Y8:AB8"/>
    <mergeCell ref="AK8:AN8"/>
    <mergeCell ref="AT9:AT13"/>
    <mergeCell ref="AX9:AX13"/>
    <mergeCell ref="AD11:AD14"/>
    <mergeCell ref="F9:F11"/>
    <mergeCell ref="J9:J14"/>
    <mergeCell ref="N9:N12"/>
    <mergeCell ref="R9:R14"/>
    <mergeCell ref="V9:V14"/>
    <mergeCell ref="Z9:Z14"/>
    <mergeCell ref="F12:F14"/>
    <mergeCell ref="N13:N14"/>
    <mergeCell ref="AD9:AD10"/>
    <mergeCell ref="AH9:AH14"/>
    <mergeCell ref="AL9:AL14"/>
    <mergeCell ref="AP9:AP14"/>
    <mergeCell ref="C22:P22"/>
    <mergeCell ref="C15:D15"/>
    <mergeCell ref="A16:A17"/>
    <mergeCell ref="B16:B17"/>
    <mergeCell ref="C18:D18"/>
    <mergeCell ref="A21:N21"/>
  </mergeCells>
  <pageMargins left="0.25" right="0.25" top="0.75" bottom="0.75" header="0.3" footer="0.3"/>
  <pageSetup scale="70" fitToWidth="0" fitToHeight="0" orientation="landscape" r:id="rId1"/>
  <headerFooter>
    <oddFooter>&amp;R&amp;9Formatted by:
Elisyan India Pvt. Ltd.
(www.elisyan.in)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4EAEB-F9C2-4AAC-8F14-7EDBF93D7411}">
  <dimension ref="A1:AZ28"/>
  <sheetViews>
    <sheetView tabSelected="1" topLeftCell="A23" zoomScale="71" zoomScaleNormal="71" workbookViewId="0">
      <pane xSplit="1" topLeftCell="L1" activePane="topRight" state="frozen"/>
      <selection pane="topRight" activeCell="O27" sqref="O27"/>
    </sheetView>
  </sheetViews>
  <sheetFormatPr defaultColWidth="9.796875" defaultRowHeight="15.75" x14ac:dyDescent="0.45"/>
  <cols>
    <col min="1" max="2" width="12.06640625" style="75" bestFit="1" customWidth="1"/>
    <col min="3" max="3" width="35.53125" style="55" bestFit="1" customWidth="1"/>
    <col min="4" max="4" width="24.19921875" style="55" customWidth="1"/>
    <col min="5" max="5" width="23.6640625" style="55" customWidth="1"/>
    <col min="6" max="6" width="18.6640625" style="55" bestFit="1" customWidth="1"/>
    <col min="7" max="7" width="44.265625" style="55" customWidth="1"/>
    <col min="8" max="8" width="19.3984375" style="55" bestFit="1" customWidth="1"/>
    <col min="9" max="9" width="23.6640625" style="55" customWidth="1"/>
    <col min="10" max="10" width="23.1328125" style="55" customWidth="1"/>
    <col min="11" max="11" width="47.46484375" style="55" customWidth="1"/>
    <col min="12" max="12" width="29.33203125" style="55" bestFit="1" customWidth="1"/>
    <col min="13" max="13" width="23.6640625" style="55" customWidth="1"/>
    <col min="14" max="14" width="23.1328125" style="55" customWidth="1"/>
    <col min="15" max="15" width="42.46484375" style="55" customWidth="1"/>
    <col min="16" max="16" width="25.59765625" style="55" bestFit="1" customWidth="1"/>
    <col min="17" max="17" width="23.6640625" style="55" customWidth="1"/>
    <col min="18" max="18" width="23.1328125" style="55" customWidth="1"/>
    <col min="19" max="19" width="47.46484375" style="55" customWidth="1"/>
    <col min="20" max="20" width="29.33203125" style="55" bestFit="1" customWidth="1"/>
    <col min="21" max="21" width="23.6640625" style="55" customWidth="1"/>
    <col min="22" max="22" width="18.6640625" style="55" bestFit="1" customWidth="1"/>
    <col min="23" max="23" width="44.265625" style="55" customWidth="1"/>
    <col min="24" max="24" width="19.3984375" style="55" bestFit="1" customWidth="1"/>
    <col min="25" max="25" width="23.6640625" style="55" customWidth="1"/>
    <col min="26" max="26" width="18.6640625" style="55" bestFit="1" customWidth="1"/>
    <col min="27" max="27" width="44.265625" style="55" customWidth="1"/>
    <col min="28" max="28" width="19.3984375" style="55" bestFit="1" customWidth="1"/>
    <col min="29" max="29" width="23.6640625" style="55" customWidth="1"/>
    <col min="30" max="30" width="23.1328125" style="55" customWidth="1"/>
    <col min="31" max="31" width="47.46484375" style="55" customWidth="1"/>
    <col min="32" max="32" width="29.33203125" style="55" bestFit="1" customWidth="1"/>
    <col min="33" max="33" width="23.6640625" style="55" customWidth="1"/>
    <col min="34" max="34" width="23.1328125" style="55" customWidth="1"/>
    <col min="35" max="35" width="42.46484375" style="55" customWidth="1"/>
    <col min="36" max="36" width="25.59765625" style="55" bestFit="1" customWidth="1"/>
    <col min="37" max="37" width="23.6640625" style="55" customWidth="1"/>
    <col min="38" max="38" width="18.6640625" style="55" bestFit="1" customWidth="1"/>
    <col min="39" max="39" width="44.265625" style="55" customWidth="1"/>
    <col min="40" max="40" width="19.3984375" style="55" bestFit="1" customWidth="1"/>
    <col min="41" max="41" width="23.6640625" style="55" customWidth="1"/>
    <col min="42" max="42" width="23.1328125" style="55" customWidth="1"/>
    <col min="43" max="43" width="47.46484375" style="55" customWidth="1"/>
    <col min="44" max="44" width="29.33203125" style="55" bestFit="1" customWidth="1"/>
    <col min="45" max="45" width="23.6640625" style="55" customWidth="1"/>
    <col min="46" max="46" width="23.1328125" style="55" customWidth="1"/>
    <col min="47" max="47" width="42.46484375" style="55" customWidth="1"/>
    <col min="48" max="48" width="25.59765625" style="55" bestFit="1" customWidth="1"/>
    <col min="49" max="49" width="23.6640625" style="55" customWidth="1"/>
    <col min="50" max="50" width="18.6640625" style="55" bestFit="1" customWidth="1"/>
    <col min="51" max="51" width="44.265625" style="55" customWidth="1"/>
    <col min="52" max="52" width="19.3984375" style="55" bestFit="1" customWidth="1"/>
    <col min="53" max="16384" width="9.796875" style="55"/>
  </cols>
  <sheetData>
    <row r="1" spans="1:52" s="43" customFormat="1" ht="18" x14ac:dyDescent="0.45">
      <c r="A1" s="126" t="s">
        <v>701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52" s="45" customFormat="1" ht="14.25" x14ac:dyDescent="0.45">
      <c r="A2" s="127" t="s">
        <v>12</v>
      </c>
      <c r="B2" s="127"/>
      <c r="C2" s="44" t="s">
        <v>0</v>
      </c>
      <c r="D2" s="44" t="s">
        <v>8</v>
      </c>
      <c r="E2" s="44" t="s">
        <v>1</v>
      </c>
      <c r="F2" s="44" t="s">
        <v>5</v>
      </c>
      <c r="G2" s="44" t="s">
        <v>29</v>
      </c>
      <c r="H2" s="44" t="s">
        <v>94</v>
      </c>
      <c r="I2" s="44" t="s">
        <v>2</v>
      </c>
      <c r="J2" s="44" t="s">
        <v>5</v>
      </c>
      <c r="K2" s="44" t="s">
        <v>29</v>
      </c>
      <c r="L2" s="44" t="s">
        <v>94</v>
      </c>
      <c r="M2" s="44" t="s">
        <v>3</v>
      </c>
      <c r="N2" s="44" t="s">
        <v>5</v>
      </c>
      <c r="O2" s="44" t="s">
        <v>29</v>
      </c>
      <c r="P2" s="44" t="s">
        <v>94</v>
      </c>
      <c r="Q2" s="44" t="s">
        <v>65</v>
      </c>
      <c r="R2" s="44" t="s">
        <v>5</v>
      </c>
      <c r="S2" s="44" t="s">
        <v>29</v>
      </c>
      <c r="T2" s="44" t="s">
        <v>94</v>
      </c>
      <c r="U2" s="44" t="s">
        <v>78</v>
      </c>
      <c r="V2" s="44" t="s">
        <v>5</v>
      </c>
      <c r="W2" s="44" t="s">
        <v>29</v>
      </c>
      <c r="X2" s="44" t="s">
        <v>94</v>
      </c>
      <c r="Y2" s="44" t="s">
        <v>214</v>
      </c>
      <c r="Z2" s="44" t="s">
        <v>5</v>
      </c>
      <c r="AA2" s="44" t="s">
        <v>29</v>
      </c>
      <c r="AB2" s="44" t="s">
        <v>94</v>
      </c>
      <c r="AC2" s="44" t="s">
        <v>215</v>
      </c>
      <c r="AD2" s="44" t="s">
        <v>5</v>
      </c>
      <c r="AE2" s="44" t="s">
        <v>29</v>
      </c>
      <c r="AF2" s="44" t="s">
        <v>94</v>
      </c>
      <c r="AG2" s="44" t="s">
        <v>216</v>
      </c>
      <c r="AH2" s="44" t="s">
        <v>5</v>
      </c>
      <c r="AI2" s="44" t="s">
        <v>29</v>
      </c>
      <c r="AJ2" s="44" t="s">
        <v>94</v>
      </c>
      <c r="AK2" s="44" t="s">
        <v>217</v>
      </c>
      <c r="AL2" s="44" t="s">
        <v>5</v>
      </c>
      <c r="AM2" s="44" t="s">
        <v>29</v>
      </c>
      <c r="AN2" s="44" t="s">
        <v>94</v>
      </c>
      <c r="AO2" s="44" t="s">
        <v>218</v>
      </c>
      <c r="AP2" s="44" t="s">
        <v>5</v>
      </c>
      <c r="AQ2" s="44" t="s">
        <v>29</v>
      </c>
      <c r="AR2" s="44" t="s">
        <v>94</v>
      </c>
      <c r="AS2" s="44" t="s">
        <v>219</v>
      </c>
      <c r="AT2" s="44" t="s">
        <v>5</v>
      </c>
      <c r="AU2" s="44" t="s">
        <v>29</v>
      </c>
      <c r="AV2" s="44" t="s">
        <v>94</v>
      </c>
      <c r="AW2" s="44" t="s">
        <v>220</v>
      </c>
      <c r="AX2" s="44" t="s">
        <v>5</v>
      </c>
      <c r="AY2" s="44" t="s">
        <v>29</v>
      </c>
      <c r="AZ2" s="44" t="s">
        <v>94</v>
      </c>
    </row>
    <row r="3" spans="1:52" s="3" customFormat="1" ht="14.25" x14ac:dyDescent="0.45">
      <c r="A3" s="20"/>
      <c r="B3" s="20"/>
      <c r="C3" s="28" t="s">
        <v>696</v>
      </c>
      <c r="D3" s="29"/>
      <c r="E3" s="29" t="s">
        <v>450</v>
      </c>
      <c r="F3" s="29"/>
      <c r="G3" s="29"/>
      <c r="H3" s="29"/>
      <c r="I3" s="29" t="s">
        <v>451</v>
      </c>
      <c r="J3" s="29"/>
      <c r="K3" s="29"/>
      <c r="L3" s="29"/>
      <c r="M3" s="29" t="s">
        <v>452</v>
      </c>
      <c r="N3" s="29"/>
      <c r="O3" s="29"/>
      <c r="P3" s="30"/>
      <c r="Q3" s="29" t="s">
        <v>453</v>
      </c>
      <c r="R3" s="29"/>
      <c r="S3" s="29"/>
      <c r="T3" s="29"/>
      <c r="U3" s="29" t="s">
        <v>454</v>
      </c>
      <c r="V3" s="29"/>
      <c r="W3" s="29"/>
      <c r="X3" s="29"/>
      <c r="Y3" s="29" t="s">
        <v>455</v>
      </c>
      <c r="Z3" s="29"/>
      <c r="AA3" s="29"/>
      <c r="AB3" s="29"/>
      <c r="AC3" s="29" t="s">
        <v>456</v>
      </c>
      <c r="AD3" s="29"/>
      <c r="AE3" s="29"/>
      <c r="AF3" s="29"/>
      <c r="AG3" s="29" t="s">
        <v>457</v>
      </c>
      <c r="AH3" s="29"/>
      <c r="AI3" s="29"/>
      <c r="AJ3" s="30"/>
      <c r="AK3" s="29" t="s">
        <v>458</v>
      </c>
      <c r="AL3" s="29"/>
      <c r="AM3" s="29"/>
      <c r="AN3" s="29"/>
      <c r="AO3" s="29" t="s">
        <v>459</v>
      </c>
      <c r="AP3" s="29"/>
      <c r="AQ3" s="29"/>
      <c r="AR3" s="29"/>
      <c r="AS3" s="29" t="s">
        <v>460</v>
      </c>
      <c r="AT3" s="29"/>
      <c r="AU3" s="29"/>
      <c r="AV3" s="30"/>
      <c r="AW3" s="29" t="s">
        <v>461</v>
      </c>
      <c r="AX3" s="29"/>
      <c r="AY3" s="29"/>
      <c r="AZ3" s="29"/>
    </row>
    <row r="4" spans="1:52" s="47" customFormat="1" ht="14.25" x14ac:dyDescent="0.45">
      <c r="A4" s="46">
        <v>0.33333333333333331</v>
      </c>
      <c r="B4" s="46">
        <v>0.79166666666666663</v>
      </c>
      <c r="C4" s="123" t="s">
        <v>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52" s="47" customFormat="1" ht="14.25" x14ac:dyDescent="0.4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8"/>
      <c r="P5" s="48"/>
      <c r="AI5" s="48"/>
      <c r="AJ5" s="48"/>
      <c r="AU5" s="48"/>
      <c r="AV5" s="48"/>
    </row>
    <row r="6" spans="1:52" x14ac:dyDescent="0.45">
      <c r="A6" s="129">
        <v>0.375</v>
      </c>
      <c r="B6" s="129">
        <v>0.41666666666666669</v>
      </c>
      <c r="C6" s="50" t="s">
        <v>22</v>
      </c>
      <c r="D6" s="51"/>
      <c r="E6" s="52"/>
      <c r="F6" s="52"/>
      <c r="G6" s="52"/>
      <c r="H6" s="52"/>
      <c r="I6" s="53"/>
      <c r="J6" s="53"/>
      <c r="K6" s="53"/>
      <c r="L6" s="53"/>
      <c r="M6" s="54"/>
      <c r="N6" s="54"/>
      <c r="O6" s="54"/>
      <c r="P6" s="54"/>
      <c r="Q6" s="53"/>
      <c r="R6" s="53"/>
      <c r="S6" s="53"/>
      <c r="T6" s="53"/>
      <c r="U6" s="52"/>
      <c r="V6" s="52"/>
      <c r="W6" s="52"/>
      <c r="X6" s="52"/>
      <c r="Y6" s="52"/>
      <c r="Z6" s="52"/>
      <c r="AA6" s="52"/>
      <c r="AB6" s="52"/>
      <c r="AC6" s="53"/>
      <c r="AD6" s="53"/>
      <c r="AE6" s="53"/>
      <c r="AF6" s="53"/>
      <c r="AG6" s="54"/>
      <c r="AH6" s="54"/>
      <c r="AI6" s="54"/>
      <c r="AJ6" s="54"/>
      <c r="AK6" s="52"/>
      <c r="AL6" s="52"/>
      <c r="AM6" s="52"/>
      <c r="AN6" s="52"/>
      <c r="AO6" s="53"/>
      <c r="AP6" s="53"/>
      <c r="AQ6" s="53"/>
      <c r="AR6" s="53"/>
      <c r="AS6" s="54"/>
      <c r="AT6" s="54"/>
      <c r="AU6" s="54"/>
      <c r="AV6" s="54"/>
      <c r="AW6" s="52"/>
      <c r="AX6" s="52"/>
      <c r="AY6" s="52"/>
      <c r="AZ6" s="52"/>
    </row>
    <row r="7" spans="1:52" ht="47.25" x14ac:dyDescent="0.45">
      <c r="A7" s="129"/>
      <c r="B7" s="129"/>
      <c r="C7" s="51" t="s">
        <v>702</v>
      </c>
      <c r="D7" s="51" t="s">
        <v>703</v>
      </c>
      <c r="E7" s="52"/>
      <c r="F7" s="52"/>
      <c r="G7" s="52"/>
      <c r="H7" s="52"/>
      <c r="I7" s="53"/>
      <c r="J7" s="53"/>
      <c r="K7" s="53"/>
      <c r="L7" s="53"/>
      <c r="M7" s="54"/>
      <c r="N7" s="54"/>
      <c r="O7" s="54"/>
      <c r="P7" s="54"/>
      <c r="Q7" s="53"/>
      <c r="R7" s="53"/>
      <c r="S7" s="53"/>
      <c r="T7" s="53"/>
      <c r="U7" s="52"/>
      <c r="V7" s="52"/>
      <c r="W7" s="52"/>
      <c r="X7" s="52"/>
      <c r="Y7" s="52"/>
      <c r="Z7" s="52"/>
      <c r="AA7" s="52"/>
      <c r="AB7" s="52"/>
      <c r="AC7" s="53"/>
      <c r="AD7" s="53"/>
      <c r="AE7" s="53"/>
      <c r="AF7" s="53"/>
      <c r="AG7" s="54"/>
      <c r="AH7" s="54"/>
      <c r="AI7" s="54"/>
      <c r="AJ7" s="54"/>
      <c r="AK7" s="52"/>
      <c r="AL7" s="52"/>
      <c r="AM7" s="52"/>
      <c r="AN7" s="52"/>
      <c r="AO7" s="53"/>
      <c r="AP7" s="53"/>
      <c r="AQ7" s="53"/>
      <c r="AR7" s="53"/>
      <c r="AS7" s="54"/>
      <c r="AT7" s="54"/>
      <c r="AU7" s="54"/>
      <c r="AV7" s="54"/>
      <c r="AW7" s="52"/>
      <c r="AX7" s="52"/>
      <c r="AY7" s="52"/>
      <c r="AZ7" s="52"/>
    </row>
    <row r="8" spans="1:52" s="57" customFormat="1" ht="14.25" x14ac:dyDescent="0.45">
      <c r="A8" s="46">
        <f>B6</f>
        <v>0.41666666666666669</v>
      </c>
      <c r="B8" s="46">
        <f>A8+TIME(0,30,0)</f>
        <v>0.4375</v>
      </c>
      <c r="C8" s="123" t="s">
        <v>18</v>
      </c>
      <c r="D8" s="125"/>
      <c r="E8" s="123" t="s">
        <v>19</v>
      </c>
      <c r="F8" s="124"/>
      <c r="G8" s="124"/>
      <c r="H8" s="12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23" t="s">
        <v>19</v>
      </c>
      <c r="V8" s="124"/>
      <c r="W8" s="124"/>
      <c r="X8" s="125"/>
      <c r="Y8" s="123" t="s">
        <v>19</v>
      </c>
      <c r="Z8" s="124"/>
      <c r="AA8" s="124"/>
      <c r="AB8" s="125"/>
      <c r="AC8" s="76"/>
      <c r="AD8" s="76"/>
      <c r="AE8" s="76"/>
      <c r="AF8" s="76"/>
      <c r="AG8" s="76"/>
      <c r="AH8" s="76"/>
      <c r="AI8" s="76"/>
      <c r="AJ8" s="76"/>
      <c r="AK8" s="123" t="s">
        <v>19</v>
      </c>
      <c r="AL8" s="124"/>
      <c r="AM8" s="124"/>
      <c r="AN8" s="125"/>
      <c r="AO8" s="76"/>
      <c r="AP8" s="76"/>
      <c r="AQ8" s="76"/>
      <c r="AR8" s="76"/>
      <c r="AS8" s="76"/>
      <c r="AT8" s="76"/>
      <c r="AU8" s="76"/>
      <c r="AV8" s="76"/>
      <c r="AW8" s="123" t="s">
        <v>19</v>
      </c>
      <c r="AX8" s="124"/>
      <c r="AY8" s="124"/>
      <c r="AZ8" s="125"/>
    </row>
    <row r="9" spans="1:52" ht="94.5" x14ac:dyDescent="0.45">
      <c r="A9" s="49">
        <f>B8</f>
        <v>0.4375</v>
      </c>
      <c r="B9" s="49">
        <v>0.4513888888888889</v>
      </c>
      <c r="C9" s="50"/>
      <c r="D9" s="51"/>
      <c r="E9" s="52" t="s">
        <v>743</v>
      </c>
      <c r="F9" s="130" t="s">
        <v>595</v>
      </c>
      <c r="G9" s="52" t="s">
        <v>744</v>
      </c>
      <c r="H9" s="52" t="s">
        <v>745</v>
      </c>
      <c r="I9" s="53" t="s">
        <v>704</v>
      </c>
      <c r="J9" s="133" t="s">
        <v>6</v>
      </c>
      <c r="K9" s="53" t="s">
        <v>705</v>
      </c>
      <c r="L9" s="53" t="s">
        <v>706</v>
      </c>
      <c r="M9" s="54" t="s">
        <v>707</v>
      </c>
      <c r="N9" s="120" t="s">
        <v>708</v>
      </c>
      <c r="O9" s="54" t="s">
        <v>709</v>
      </c>
      <c r="P9" s="54" t="s">
        <v>710</v>
      </c>
      <c r="Q9" s="53" t="s">
        <v>711</v>
      </c>
      <c r="R9" s="133" t="s">
        <v>1320</v>
      </c>
      <c r="S9" s="53" t="s">
        <v>712</v>
      </c>
      <c r="T9" s="53" t="s">
        <v>713</v>
      </c>
      <c r="U9" s="52" t="s">
        <v>714</v>
      </c>
      <c r="V9" s="136" t="s">
        <v>92</v>
      </c>
      <c r="W9" s="52" t="s">
        <v>715</v>
      </c>
      <c r="X9" s="58" t="s">
        <v>716</v>
      </c>
      <c r="Y9" s="52" t="s">
        <v>717</v>
      </c>
      <c r="Z9" s="130" t="s">
        <v>718</v>
      </c>
      <c r="AA9" s="52" t="s">
        <v>719</v>
      </c>
      <c r="AB9" s="67" t="s">
        <v>720</v>
      </c>
      <c r="AC9" s="53" t="s">
        <v>721</v>
      </c>
      <c r="AD9" s="133" t="s">
        <v>722</v>
      </c>
      <c r="AE9" s="53" t="s">
        <v>723</v>
      </c>
      <c r="AF9" s="53" t="s">
        <v>724</v>
      </c>
      <c r="AG9" s="54" t="s">
        <v>725</v>
      </c>
      <c r="AH9" s="120" t="s">
        <v>726</v>
      </c>
      <c r="AI9" s="54" t="s">
        <v>727</v>
      </c>
      <c r="AJ9" s="54" t="s">
        <v>728</v>
      </c>
      <c r="AK9" s="52" t="s">
        <v>729</v>
      </c>
      <c r="AL9" s="136" t="s">
        <v>730</v>
      </c>
      <c r="AM9" s="52" t="s">
        <v>731</v>
      </c>
      <c r="AN9" s="58" t="s">
        <v>732</v>
      </c>
      <c r="AO9" s="53" t="s">
        <v>733</v>
      </c>
      <c r="AP9" s="133" t="s">
        <v>270</v>
      </c>
      <c r="AQ9" s="53" t="s">
        <v>734</v>
      </c>
      <c r="AR9" s="53" t="s">
        <v>735</v>
      </c>
      <c r="AS9" s="54" t="s">
        <v>736</v>
      </c>
      <c r="AT9" s="137" t="s">
        <v>737</v>
      </c>
      <c r="AU9" s="54" t="s">
        <v>738</v>
      </c>
      <c r="AV9" s="54" t="s">
        <v>739</v>
      </c>
      <c r="AW9" s="52" t="s">
        <v>740</v>
      </c>
      <c r="AX9" s="130" t="s">
        <v>233</v>
      </c>
      <c r="AY9" s="52" t="s">
        <v>741</v>
      </c>
      <c r="AZ9" s="58" t="s">
        <v>742</v>
      </c>
    </row>
    <row r="10" spans="1:52" ht="126" x14ac:dyDescent="0.45">
      <c r="A10" s="49">
        <f>B9</f>
        <v>0.4513888888888889</v>
      </c>
      <c r="B10" s="49">
        <v>0.46527777777777773</v>
      </c>
      <c r="C10" s="51"/>
      <c r="D10" s="51"/>
      <c r="E10" s="52" t="s">
        <v>779</v>
      </c>
      <c r="F10" s="131"/>
      <c r="G10" s="52" t="s">
        <v>780</v>
      </c>
      <c r="H10" s="52" t="s">
        <v>781</v>
      </c>
      <c r="I10" s="53" t="s">
        <v>746</v>
      </c>
      <c r="J10" s="134"/>
      <c r="K10" s="53" t="s">
        <v>747</v>
      </c>
      <c r="L10" s="53" t="s">
        <v>748</v>
      </c>
      <c r="M10" s="54" t="s">
        <v>749</v>
      </c>
      <c r="N10" s="121"/>
      <c r="O10" s="54" t="s">
        <v>750</v>
      </c>
      <c r="P10" s="54" t="s">
        <v>751</v>
      </c>
      <c r="Q10" s="53" t="s">
        <v>752</v>
      </c>
      <c r="R10" s="134"/>
      <c r="S10" s="53" t="s">
        <v>753</v>
      </c>
      <c r="T10" s="53" t="s">
        <v>754</v>
      </c>
      <c r="U10" s="52" t="s">
        <v>755</v>
      </c>
      <c r="V10" s="136"/>
      <c r="W10" s="52" t="s">
        <v>756</v>
      </c>
      <c r="X10" s="52" t="s">
        <v>757</v>
      </c>
      <c r="Y10" s="52" t="s">
        <v>758</v>
      </c>
      <c r="Z10" s="131"/>
      <c r="AA10" s="52" t="s">
        <v>759</v>
      </c>
      <c r="AB10" s="52" t="s">
        <v>760</v>
      </c>
      <c r="AC10" s="53" t="s">
        <v>761</v>
      </c>
      <c r="AD10" s="134"/>
      <c r="AE10" s="53" t="s">
        <v>762</v>
      </c>
      <c r="AF10" s="53" t="s">
        <v>763</v>
      </c>
      <c r="AG10" s="54" t="s">
        <v>764</v>
      </c>
      <c r="AH10" s="121"/>
      <c r="AI10" s="54" t="s">
        <v>765</v>
      </c>
      <c r="AJ10" s="54" t="s">
        <v>766</v>
      </c>
      <c r="AK10" s="52" t="s">
        <v>767</v>
      </c>
      <c r="AL10" s="136"/>
      <c r="AM10" s="52" t="s">
        <v>768</v>
      </c>
      <c r="AN10" s="52" t="s">
        <v>769</v>
      </c>
      <c r="AO10" s="53" t="s">
        <v>770</v>
      </c>
      <c r="AP10" s="134"/>
      <c r="AQ10" s="53" t="s">
        <v>771</v>
      </c>
      <c r="AR10" s="53" t="s">
        <v>772</v>
      </c>
      <c r="AS10" s="54" t="s">
        <v>773</v>
      </c>
      <c r="AT10" s="137"/>
      <c r="AU10" s="54" t="s">
        <v>774</v>
      </c>
      <c r="AV10" s="54" t="s">
        <v>775</v>
      </c>
      <c r="AW10" s="52" t="s">
        <v>776</v>
      </c>
      <c r="AX10" s="131"/>
      <c r="AY10" s="52" t="s">
        <v>777</v>
      </c>
      <c r="AZ10" s="52" t="s">
        <v>778</v>
      </c>
    </row>
    <row r="11" spans="1:52" ht="126" x14ac:dyDescent="0.45">
      <c r="A11" s="49">
        <f>B10</f>
        <v>0.46527777777777773</v>
      </c>
      <c r="B11" s="49">
        <v>0.47916666666666669</v>
      </c>
      <c r="C11" s="50"/>
      <c r="D11" s="51"/>
      <c r="E11" s="52" t="s">
        <v>815</v>
      </c>
      <c r="F11" s="131"/>
      <c r="G11" s="52" t="s">
        <v>816</v>
      </c>
      <c r="H11" s="52" t="s">
        <v>817</v>
      </c>
      <c r="I11" s="53" t="s">
        <v>782</v>
      </c>
      <c r="J11" s="134"/>
      <c r="K11" s="53" t="s">
        <v>783</v>
      </c>
      <c r="L11" s="53" t="s">
        <v>784</v>
      </c>
      <c r="M11" s="54" t="s">
        <v>785</v>
      </c>
      <c r="N11" s="121"/>
      <c r="O11" s="54" t="s">
        <v>786</v>
      </c>
      <c r="P11" s="54" t="s">
        <v>787</v>
      </c>
      <c r="Q11" s="53" t="s">
        <v>788</v>
      </c>
      <c r="R11" s="134"/>
      <c r="S11" s="53" t="s">
        <v>789</v>
      </c>
      <c r="T11" s="53" t="s">
        <v>790</v>
      </c>
      <c r="U11" s="52" t="s">
        <v>791</v>
      </c>
      <c r="V11" s="136" t="s">
        <v>92</v>
      </c>
      <c r="W11" s="52" t="s">
        <v>792</v>
      </c>
      <c r="X11" s="52" t="s">
        <v>793</v>
      </c>
      <c r="Y11" s="52" t="s">
        <v>794</v>
      </c>
      <c r="Z11" s="131"/>
      <c r="AA11" s="52" t="s">
        <v>795</v>
      </c>
      <c r="AB11" s="52" t="s">
        <v>796</v>
      </c>
      <c r="AC11" s="53" t="s">
        <v>797</v>
      </c>
      <c r="AD11" s="134"/>
      <c r="AE11" s="53" t="s">
        <v>798</v>
      </c>
      <c r="AF11" s="53" t="s">
        <v>799</v>
      </c>
      <c r="AG11" s="54" t="s">
        <v>800</v>
      </c>
      <c r="AH11" s="121"/>
      <c r="AI11" s="54" t="s">
        <v>801</v>
      </c>
      <c r="AJ11" s="54" t="s">
        <v>802</v>
      </c>
      <c r="AK11" s="52" t="s">
        <v>803</v>
      </c>
      <c r="AL11" s="136"/>
      <c r="AM11" s="52" t="s">
        <v>804</v>
      </c>
      <c r="AN11" s="52" t="s">
        <v>805</v>
      </c>
      <c r="AO11" s="53" t="s">
        <v>806</v>
      </c>
      <c r="AP11" s="134"/>
      <c r="AQ11" s="53" t="s">
        <v>807</v>
      </c>
      <c r="AR11" s="53" t="s">
        <v>808</v>
      </c>
      <c r="AS11" s="54" t="s">
        <v>809</v>
      </c>
      <c r="AT11" s="137"/>
      <c r="AU11" s="54" t="s">
        <v>810</v>
      </c>
      <c r="AV11" s="54" t="s">
        <v>811</v>
      </c>
      <c r="AW11" s="52" t="s">
        <v>812</v>
      </c>
      <c r="AX11" s="131"/>
      <c r="AY11" s="52" t="s">
        <v>813</v>
      </c>
      <c r="AZ11" s="52" t="s">
        <v>814</v>
      </c>
    </row>
    <row r="12" spans="1:52" ht="126" x14ac:dyDescent="0.45">
      <c r="A12" s="49">
        <f>B11</f>
        <v>0.47916666666666669</v>
      </c>
      <c r="B12" s="49">
        <v>0.49305555555555558</v>
      </c>
      <c r="C12" s="51"/>
      <c r="D12" s="51"/>
      <c r="E12" s="52" t="s">
        <v>851</v>
      </c>
      <c r="F12" s="131"/>
      <c r="G12" s="52" t="s">
        <v>852</v>
      </c>
      <c r="H12" s="52" t="s">
        <v>853</v>
      </c>
      <c r="I12" s="53" t="s">
        <v>818</v>
      </c>
      <c r="J12" s="134"/>
      <c r="K12" s="53" t="s">
        <v>819</v>
      </c>
      <c r="L12" s="53" t="s">
        <v>820</v>
      </c>
      <c r="M12" s="54" t="s">
        <v>821</v>
      </c>
      <c r="N12" s="121"/>
      <c r="O12" s="54" t="s">
        <v>822</v>
      </c>
      <c r="P12" s="54" t="s">
        <v>823</v>
      </c>
      <c r="Q12" s="53" t="s">
        <v>824</v>
      </c>
      <c r="R12" s="134"/>
      <c r="S12" s="53" t="s">
        <v>825</v>
      </c>
      <c r="T12" s="53" t="s">
        <v>826</v>
      </c>
      <c r="U12" s="52" t="s">
        <v>827</v>
      </c>
      <c r="V12" s="136"/>
      <c r="W12" s="52" t="s">
        <v>828</v>
      </c>
      <c r="X12" s="52" t="s">
        <v>829</v>
      </c>
      <c r="Y12" s="52" t="s">
        <v>830</v>
      </c>
      <c r="Z12" s="136" t="s">
        <v>718</v>
      </c>
      <c r="AA12" s="52" t="s">
        <v>831</v>
      </c>
      <c r="AB12" s="52" t="s">
        <v>832</v>
      </c>
      <c r="AC12" s="53" t="s">
        <v>833</v>
      </c>
      <c r="AD12" s="134"/>
      <c r="AE12" s="53" t="s">
        <v>834</v>
      </c>
      <c r="AF12" s="53" t="s">
        <v>835</v>
      </c>
      <c r="AG12" s="54" t="s">
        <v>836</v>
      </c>
      <c r="AH12" s="121"/>
      <c r="AI12" s="54" t="s">
        <v>837</v>
      </c>
      <c r="AJ12" s="54" t="s">
        <v>838</v>
      </c>
      <c r="AK12" s="52" t="s">
        <v>839</v>
      </c>
      <c r="AL12" s="136"/>
      <c r="AM12" s="52" t="s">
        <v>840</v>
      </c>
      <c r="AN12" s="52" t="s">
        <v>841</v>
      </c>
      <c r="AO12" s="53" t="s">
        <v>842</v>
      </c>
      <c r="AP12" s="134"/>
      <c r="AQ12" s="53" t="s">
        <v>843</v>
      </c>
      <c r="AR12" s="53" t="s">
        <v>844</v>
      </c>
      <c r="AS12" s="54" t="s">
        <v>845</v>
      </c>
      <c r="AT12" s="137"/>
      <c r="AU12" s="54" t="s">
        <v>846</v>
      </c>
      <c r="AV12" s="54" t="s">
        <v>847</v>
      </c>
      <c r="AW12" s="52" t="s">
        <v>848</v>
      </c>
      <c r="AX12" s="131"/>
      <c r="AY12" s="52" t="s">
        <v>849</v>
      </c>
      <c r="AZ12" s="52" t="s">
        <v>850</v>
      </c>
    </row>
    <row r="13" spans="1:52" ht="110.25" x14ac:dyDescent="0.45">
      <c r="A13" s="49">
        <f t="shared" ref="A13:A14" si="0">B12</f>
        <v>0.49305555555555558</v>
      </c>
      <c r="B13" s="49">
        <v>0.50694444444444442</v>
      </c>
      <c r="C13" s="60"/>
      <c r="D13" s="61"/>
      <c r="E13" s="52" t="s">
        <v>879</v>
      </c>
      <c r="F13" s="131"/>
      <c r="G13" s="52" t="s">
        <v>880</v>
      </c>
      <c r="H13" s="52" t="s">
        <v>881</v>
      </c>
      <c r="I13" s="53" t="s">
        <v>854</v>
      </c>
      <c r="J13" s="134"/>
      <c r="K13" s="53" t="s">
        <v>855</v>
      </c>
      <c r="L13" s="53" t="s">
        <v>856</v>
      </c>
      <c r="M13" s="54"/>
      <c r="N13" s="54"/>
      <c r="O13" s="54"/>
      <c r="P13" s="54"/>
      <c r="Q13" s="53" t="s">
        <v>857</v>
      </c>
      <c r="R13" s="134"/>
      <c r="S13" s="53" t="s">
        <v>1315</v>
      </c>
      <c r="T13" s="53" t="s">
        <v>1314</v>
      </c>
      <c r="U13" s="52" t="s">
        <v>858</v>
      </c>
      <c r="V13" s="136" t="s">
        <v>92</v>
      </c>
      <c r="W13" s="52" t="s">
        <v>859</v>
      </c>
      <c r="X13" s="52" t="s">
        <v>860</v>
      </c>
      <c r="Y13" s="52" t="s">
        <v>861</v>
      </c>
      <c r="Z13" s="136"/>
      <c r="AA13" s="52" t="s">
        <v>862</v>
      </c>
      <c r="AB13" s="52" t="s">
        <v>863</v>
      </c>
      <c r="AC13" s="53" t="s">
        <v>864</v>
      </c>
      <c r="AD13" s="134"/>
      <c r="AE13" s="53" t="s">
        <v>865</v>
      </c>
      <c r="AF13" s="53" t="s">
        <v>866</v>
      </c>
      <c r="AG13" s="54" t="s">
        <v>867</v>
      </c>
      <c r="AH13" s="121"/>
      <c r="AI13" s="54" t="s">
        <v>868</v>
      </c>
      <c r="AJ13" s="54" t="s">
        <v>869</v>
      </c>
      <c r="AK13" s="52"/>
      <c r="AL13" s="52"/>
      <c r="AM13" s="52"/>
      <c r="AN13" s="52"/>
      <c r="AO13" s="53" t="s">
        <v>870</v>
      </c>
      <c r="AP13" s="134"/>
      <c r="AQ13" s="53" t="s">
        <v>871</v>
      </c>
      <c r="AR13" s="53" t="s">
        <v>872</v>
      </c>
      <c r="AS13" s="54" t="s">
        <v>873</v>
      </c>
      <c r="AT13" s="137"/>
      <c r="AU13" s="54" t="s">
        <v>874</v>
      </c>
      <c r="AV13" s="54" t="s">
        <v>875</v>
      </c>
      <c r="AW13" s="52" t="s">
        <v>876</v>
      </c>
      <c r="AX13" s="131"/>
      <c r="AY13" s="52" t="s">
        <v>877</v>
      </c>
      <c r="AZ13" s="52" t="s">
        <v>878</v>
      </c>
    </row>
    <row r="14" spans="1:52" ht="78.75" x14ac:dyDescent="0.45">
      <c r="A14" s="49">
        <f t="shared" si="0"/>
        <v>0.50694444444444442</v>
      </c>
      <c r="B14" s="49">
        <v>0.52083333333333337</v>
      </c>
      <c r="C14" s="60"/>
      <c r="D14" s="61"/>
      <c r="E14" s="52"/>
      <c r="F14" s="132"/>
      <c r="G14" s="52"/>
      <c r="H14" s="52"/>
      <c r="I14" s="53" t="s">
        <v>882</v>
      </c>
      <c r="J14" s="135"/>
      <c r="K14" s="53" t="s">
        <v>1123</v>
      </c>
      <c r="L14" s="53" t="s">
        <v>1124</v>
      </c>
      <c r="M14" s="54"/>
      <c r="N14" s="54"/>
      <c r="O14" s="54"/>
      <c r="P14" s="54"/>
      <c r="Q14" s="53"/>
      <c r="R14" s="53"/>
      <c r="S14" s="53"/>
      <c r="T14" s="53"/>
      <c r="U14" s="52" t="s">
        <v>883</v>
      </c>
      <c r="V14" s="136"/>
      <c r="W14" s="52" t="s">
        <v>884</v>
      </c>
      <c r="X14" s="52" t="s">
        <v>885</v>
      </c>
      <c r="Y14" s="52" t="s">
        <v>886</v>
      </c>
      <c r="Z14" s="136"/>
      <c r="AA14" s="52" t="s">
        <v>887</v>
      </c>
      <c r="AB14" s="52" t="s">
        <v>632</v>
      </c>
      <c r="AC14" s="53" t="s">
        <v>888</v>
      </c>
      <c r="AD14" s="135"/>
      <c r="AE14" s="53" t="s">
        <v>889</v>
      </c>
      <c r="AF14" s="53" t="s">
        <v>890</v>
      </c>
      <c r="AG14" s="54" t="s">
        <v>891</v>
      </c>
      <c r="AH14" s="122"/>
      <c r="AI14" s="54" t="s">
        <v>892</v>
      </c>
      <c r="AJ14" s="54" t="s">
        <v>893</v>
      </c>
      <c r="AK14" s="52"/>
      <c r="AL14" s="52"/>
      <c r="AM14" s="52"/>
      <c r="AN14" s="52"/>
      <c r="AO14" s="53" t="s">
        <v>894</v>
      </c>
      <c r="AP14" s="135"/>
      <c r="AQ14" s="53" t="s">
        <v>895</v>
      </c>
      <c r="AR14" s="53" t="s">
        <v>896</v>
      </c>
      <c r="AS14" s="54"/>
      <c r="AT14" s="65"/>
      <c r="AU14" s="54"/>
      <c r="AV14" s="54"/>
      <c r="AW14" s="52" t="s">
        <v>897</v>
      </c>
      <c r="AX14" s="132"/>
      <c r="AY14" s="52" t="s">
        <v>898</v>
      </c>
      <c r="AZ14" s="52" t="s">
        <v>899</v>
      </c>
    </row>
    <row r="15" spans="1:52" s="57" customFormat="1" ht="14.25" x14ac:dyDescent="0.45">
      <c r="A15" s="46">
        <f>B14</f>
        <v>0.52083333333333337</v>
      </c>
      <c r="B15" s="46">
        <v>0.5625</v>
      </c>
      <c r="C15" s="123" t="s">
        <v>10</v>
      </c>
      <c r="D15" s="12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52" x14ac:dyDescent="0.45">
      <c r="A16" s="129">
        <f>B15</f>
        <v>0.5625</v>
      </c>
      <c r="B16" s="129">
        <f>A16+TIME(1,0,0)</f>
        <v>0.60416666666666663</v>
      </c>
      <c r="C16" s="50" t="s">
        <v>22</v>
      </c>
      <c r="D16" s="51"/>
      <c r="E16" s="52"/>
      <c r="F16" s="52"/>
      <c r="G16" s="52"/>
      <c r="H16" s="52"/>
      <c r="I16" s="53"/>
      <c r="J16" s="53"/>
      <c r="K16" s="53"/>
      <c r="L16" s="53"/>
      <c r="M16" s="54"/>
      <c r="N16" s="54"/>
      <c r="O16" s="54"/>
      <c r="P16" s="54"/>
      <c r="Q16" s="53"/>
      <c r="R16" s="53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3"/>
      <c r="AD16" s="53"/>
      <c r="AE16" s="53"/>
      <c r="AF16" s="53"/>
      <c r="AG16" s="54"/>
      <c r="AH16" s="54"/>
      <c r="AI16" s="54"/>
      <c r="AJ16" s="54"/>
      <c r="AK16" s="52"/>
      <c r="AL16" s="52"/>
      <c r="AM16" s="52"/>
      <c r="AN16" s="52"/>
      <c r="AO16" s="53"/>
      <c r="AP16" s="53"/>
      <c r="AQ16" s="53"/>
      <c r="AR16" s="53"/>
      <c r="AS16" s="54"/>
      <c r="AT16" s="54"/>
      <c r="AU16" s="54"/>
      <c r="AV16" s="54"/>
      <c r="AW16" s="52"/>
      <c r="AX16" s="52"/>
      <c r="AY16" s="52"/>
      <c r="AZ16" s="52"/>
    </row>
    <row r="17" spans="1:52" ht="31.5" x14ac:dyDescent="0.45">
      <c r="A17" s="129"/>
      <c r="B17" s="129"/>
      <c r="C17" s="51" t="s">
        <v>900</v>
      </c>
      <c r="D17" s="51" t="s">
        <v>901</v>
      </c>
      <c r="E17" s="52"/>
      <c r="F17" s="52"/>
      <c r="G17" s="52"/>
      <c r="H17" s="52"/>
      <c r="I17" s="53"/>
      <c r="J17" s="53"/>
      <c r="K17" s="53"/>
      <c r="L17" s="53"/>
      <c r="M17" s="54"/>
      <c r="N17" s="54"/>
      <c r="O17" s="54"/>
      <c r="P17" s="54"/>
      <c r="Q17" s="53"/>
      <c r="R17" s="53"/>
      <c r="S17" s="53"/>
      <c r="T17" s="53"/>
      <c r="U17" s="52"/>
      <c r="V17" s="52"/>
      <c r="W17" s="52"/>
      <c r="X17" s="52"/>
      <c r="Y17" s="52"/>
      <c r="Z17" s="52"/>
      <c r="AA17" s="52"/>
      <c r="AB17" s="52"/>
      <c r="AC17" s="53"/>
      <c r="AD17" s="53"/>
      <c r="AE17" s="53"/>
      <c r="AF17" s="53"/>
      <c r="AG17" s="54"/>
      <c r="AH17" s="54"/>
      <c r="AI17" s="54"/>
      <c r="AJ17" s="54"/>
      <c r="AK17" s="52"/>
      <c r="AL17" s="52"/>
      <c r="AM17" s="52"/>
      <c r="AN17" s="52"/>
      <c r="AO17" s="53"/>
      <c r="AP17" s="53"/>
      <c r="AQ17" s="53"/>
      <c r="AR17" s="53"/>
      <c r="AS17" s="54"/>
      <c r="AT17" s="54"/>
      <c r="AU17" s="54"/>
      <c r="AV17" s="54"/>
      <c r="AW17" s="52"/>
      <c r="AX17" s="52"/>
      <c r="AY17" s="52"/>
      <c r="AZ17" s="52"/>
    </row>
    <row r="18" spans="1:52" s="57" customFormat="1" ht="14.25" x14ac:dyDescent="0.45">
      <c r="A18" s="46">
        <f>B16</f>
        <v>0.60416666666666663</v>
      </c>
      <c r="B18" s="46">
        <f>A18+TIME(0,30,0)</f>
        <v>0.625</v>
      </c>
      <c r="C18" s="123" t="s">
        <v>18</v>
      </c>
      <c r="D18" s="12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</row>
    <row r="19" spans="1:52" s="47" customFormat="1" ht="14.25" x14ac:dyDescent="0.45">
      <c r="A19" s="66"/>
      <c r="B19" s="66"/>
      <c r="C19" s="50"/>
      <c r="D19" s="50"/>
      <c r="E19" s="141" t="s">
        <v>19</v>
      </c>
      <c r="F19" s="142"/>
      <c r="G19" s="142"/>
      <c r="H19" s="143"/>
      <c r="I19" s="144" t="s">
        <v>4</v>
      </c>
      <c r="J19" s="145"/>
      <c r="K19" s="145"/>
      <c r="L19" s="146"/>
      <c r="M19" s="138" t="s">
        <v>4</v>
      </c>
      <c r="N19" s="139"/>
      <c r="O19" s="139"/>
      <c r="P19" s="140"/>
      <c r="Q19" s="144" t="s">
        <v>4</v>
      </c>
      <c r="R19" s="145"/>
      <c r="S19" s="145"/>
      <c r="T19" s="146"/>
      <c r="U19" s="141" t="s">
        <v>19</v>
      </c>
      <c r="V19" s="142"/>
      <c r="W19" s="142"/>
      <c r="X19" s="143"/>
      <c r="Y19" s="141" t="s">
        <v>19</v>
      </c>
      <c r="Z19" s="142"/>
      <c r="AA19" s="142"/>
      <c r="AB19" s="143"/>
      <c r="AC19" s="144" t="s">
        <v>4</v>
      </c>
      <c r="AD19" s="145"/>
      <c r="AE19" s="145"/>
      <c r="AF19" s="146"/>
      <c r="AG19" s="138" t="s">
        <v>4</v>
      </c>
      <c r="AH19" s="139"/>
      <c r="AI19" s="139"/>
      <c r="AJ19" s="140"/>
      <c r="AK19" s="141" t="s">
        <v>19</v>
      </c>
      <c r="AL19" s="142"/>
      <c r="AM19" s="142"/>
      <c r="AN19" s="143"/>
      <c r="AO19" s="144" t="s">
        <v>4</v>
      </c>
      <c r="AP19" s="145"/>
      <c r="AQ19" s="145"/>
      <c r="AR19" s="146"/>
      <c r="AS19" s="138" t="s">
        <v>4</v>
      </c>
      <c r="AT19" s="139"/>
      <c r="AU19" s="139"/>
      <c r="AV19" s="140"/>
      <c r="AW19" s="141" t="s">
        <v>19</v>
      </c>
      <c r="AX19" s="142"/>
      <c r="AY19" s="142"/>
      <c r="AZ19" s="143"/>
    </row>
    <row r="20" spans="1:52" s="71" customFormat="1" ht="110.25" x14ac:dyDescent="0.45">
      <c r="A20" s="49">
        <f>B18</f>
        <v>0.625</v>
      </c>
      <c r="B20" s="49">
        <f t="shared" ref="B20:B27" si="1">A20+TIME(0,20,0)</f>
        <v>0.63888888888888884</v>
      </c>
      <c r="C20" s="68"/>
      <c r="D20" s="68"/>
      <c r="E20" s="52" t="s">
        <v>902</v>
      </c>
      <c r="F20" s="130" t="s">
        <v>37</v>
      </c>
      <c r="G20" s="52" t="s">
        <v>903</v>
      </c>
      <c r="H20" s="52" t="s">
        <v>904</v>
      </c>
      <c r="I20" s="53" t="s">
        <v>905</v>
      </c>
      <c r="J20" s="133" t="s">
        <v>6</v>
      </c>
      <c r="K20" s="53" t="s">
        <v>906</v>
      </c>
      <c r="L20" s="69" t="s">
        <v>907</v>
      </c>
      <c r="M20" s="54" t="s">
        <v>908</v>
      </c>
      <c r="N20" s="120" t="s">
        <v>51</v>
      </c>
      <c r="O20" s="54" t="s">
        <v>909</v>
      </c>
      <c r="P20" s="54" t="s">
        <v>910</v>
      </c>
      <c r="Q20" s="53" t="s">
        <v>911</v>
      </c>
      <c r="R20" s="133" t="s">
        <v>695</v>
      </c>
      <c r="S20" s="53" t="s">
        <v>912</v>
      </c>
      <c r="T20" s="53" t="s">
        <v>913</v>
      </c>
      <c r="U20" s="52" t="s">
        <v>914</v>
      </c>
      <c r="V20" s="130" t="s">
        <v>915</v>
      </c>
      <c r="W20" s="52" t="s">
        <v>916</v>
      </c>
      <c r="X20" s="52" t="s">
        <v>917</v>
      </c>
      <c r="Y20" s="52" t="s">
        <v>918</v>
      </c>
      <c r="Z20" s="136" t="s">
        <v>499</v>
      </c>
      <c r="AA20" s="52" t="s">
        <v>919</v>
      </c>
      <c r="AB20" s="52" t="s">
        <v>920</v>
      </c>
      <c r="AC20" s="53" t="s">
        <v>921</v>
      </c>
      <c r="AD20" s="147" t="s">
        <v>499</v>
      </c>
      <c r="AE20" s="53" t="s">
        <v>922</v>
      </c>
      <c r="AF20" s="53" t="s">
        <v>923</v>
      </c>
      <c r="AG20" s="54" t="s">
        <v>924</v>
      </c>
      <c r="AH20" s="120" t="s">
        <v>726</v>
      </c>
      <c r="AI20" s="54" t="s">
        <v>925</v>
      </c>
      <c r="AJ20" s="54" t="s">
        <v>926</v>
      </c>
      <c r="AK20" s="52" t="s">
        <v>927</v>
      </c>
      <c r="AL20" s="136" t="s">
        <v>928</v>
      </c>
      <c r="AM20" s="52" t="s">
        <v>929</v>
      </c>
      <c r="AN20" s="52" t="s">
        <v>930</v>
      </c>
      <c r="AO20" s="53" t="s">
        <v>931</v>
      </c>
      <c r="AP20" s="133" t="s">
        <v>932</v>
      </c>
      <c r="AQ20" s="53" t="s">
        <v>933</v>
      </c>
      <c r="AR20" s="53" t="s">
        <v>934</v>
      </c>
      <c r="AS20" s="54" t="s">
        <v>935</v>
      </c>
      <c r="AT20" s="120" t="s">
        <v>722</v>
      </c>
      <c r="AU20" s="54" t="s">
        <v>936</v>
      </c>
      <c r="AV20" s="70" t="s">
        <v>937</v>
      </c>
      <c r="AW20" s="52" t="s">
        <v>938</v>
      </c>
      <c r="AX20" s="136" t="s">
        <v>939</v>
      </c>
      <c r="AY20" s="52" t="s">
        <v>940</v>
      </c>
      <c r="AZ20" s="52" t="s">
        <v>941</v>
      </c>
    </row>
    <row r="21" spans="1:52" s="71" customFormat="1" ht="78.75" x14ac:dyDescent="0.45">
      <c r="A21" s="49">
        <f t="shared" ref="A21:A26" si="2">B20</f>
        <v>0.63888888888888884</v>
      </c>
      <c r="B21" s="49">
        <f t="shared" si="1"/>
        <v>0.65277777777777768</v>
      </c>
      <c r="C21" s="68"/>
      <c r="D21" s="68"/>
      <c r="E21" s="52" t="s">
        <v>942</v>
      </c>
      <c r="F21" s="131"/>
      <c r="G21" s="52" t="s">
        <v>943</v>
      </c>
      <c r="H21" s="52" t="s">
        <v>944</v>
      </c>
      <c r="I21" s="53" t="s">
        <v>945</v>
      </c>
      <c r="J21" s="134"/>
      <c r="K21" s="53" t="s">
        <v>946</v>
      </c>
      <c r="L21" s="53" t="s">
        <v>947</v>
      </c>
      <c r="M21" s="54" t="s">
        <v>948</v>
      </c>
      <c r="N21" s="121"/>
      <c r="O21" s="54" t="s">
        <v>949</v>
      </c>
      <c r="P21" s="54" t="s">
        <v>950</v>
      </c>
      <c r="Q21" s="53" t="s">
        <v>951</v>
      </c>
      <c r="R21" s="134"/>
      <c r="S21" s="53" t="s">
        <v>952</v>
      </c>
      <c r="T21" s="53" t="s">
        <v>953</v>
      </c>
      <c r="U21" s="52" t="s">
        <v>954</v>
      </c>
      <c r="V21" s="131"/>
      <c r="W21" s="52" t="s">
        <v>955</v>
      </c>
      <c r="X21" s="52" t="s">
        <v>956</v>
      </c>
      <c r="Y21" s="52" t="s">
        <v>957</v>
      </c>
      <c r="Z21" s="136"/>
      <c r="AA21" s="52" t="s">
        <v>958</v>
      </c>
      <c r="AB21" s="52" t="s">
        <v>959</v>
      </c>
      <c r="AC21" s="53" t="s">
        <v>960</v>
      </c>
      <c r="AD21" s="147"/>
      <c r="AE21" s="53" t="s">
        <v>961</v>
      </c>
      <c r="AF21" s="69" t="s">
        <v>962</v>
      </c>
      <c r="AG21" s="54" t="s">
        <v>963</v>
      </c>
      <c r="AH21" s="121"/>
      <c r="AI21" s="54" t="s">
        <v>964</v>
      </c>
      <c r="AJ21" s="54" t="s">
        <v>965</v>
      </c>
      <c r="AK21" s="52" t="s">
        <v>966</v>
      </c>
      <c r="AL21" s="136"/>
      <c r="AM21" s="52" t="s">
        <v>967</v>
      </c>
      <c r="AN21" s="52" t="s">
        <v>968</v>
      </c>
      <c r="AO21" s="53" t="s">
        <v>969</v>
      </c>
      <c r="AP21" s="134"/>
      <c r="AQ21" s="53" t="s">
        <v>970</v>
      </c>
      <c r="AR21" s="53" t="s">
        <v>971</v>
      </c>
      <c r="AS21" s="54" t="s">
        <v>972</v>
      </c>
      <c r="AT21" s="121"/>
      <c r="AU21" s="54" t="s">
        <v>1125</v>
      </c>
      <c r="AV21" s="70" t="s">
        <v>1126</v>
      </c>
      <c r="AW21" s="52" t="s">
        <v>973</v>
      </c>
      <c r="AX21" s="136"/>
      <c r="AY21" s="52" t="s">
        <v>974</v>
      </c>
      <c r="AZ21" s="52" t="s">
        <v>975</v>
      </c>
    </row>
    <row r="22" spans="1:52" s="71" customFormat="1" ht="94.5" x14ac:dyDescent="0.45">
      <c r="A22" s="49">
        <f t="shared" si="2"/>
        <v>0.65277777777777768</v>
      </c>
      <c r="B22" s="49">
        <f t="shared" si="1"/>
        <v>0.66666666666666652</v>
      </c>
      <c r="C22" s="68"/>
      <c r="D22" s="68"/>
      <c r="E22" s="52" t="s">
        <v>976</v>
      </c>
      <c r="F22" s="132"/>
      <c r="G22" s="52" t="s">
        <v>977</v>
      </c>
      <c r="H22" s="52" t="s">
        <v>978</v>
      </c>
      <c r="I22" s="53" t="s">
        <v>979</v>
      </c>
      <c r="J22" s="134"/>
      <c r="K22" s="53" t="s">
        <v>980</v>
      </c>
      <c r="L22" s="53" t="s">
        <v>981</v>
      </c>
      <c r="M22" s="54" t="s">
        <v>982</v>
      </c>
      <c r="N22" s="121"/>
      <c r="O22" s="54" t="s">
        <v>983</v>
      </c>
      <c r="P22" s="54" t="s">
        <v>984</v>
      </c>
      <c r="Q22" s="53" t="s">
        <v>985</v>
      </c>
      <c r="R22" s="134"/>
      <c r="S22" s="53" t="s">
        <v>986</v>
      </c>
      <c r="T22" s="53" t="s">
        <v>987</v>
      </c>
      <c r="U22" s="52" t="s">
        <v>988</v>
      </c>
      <c r="V22" s="131"/>
      <c r="W22" s="52" t="s">
        <v>989</v>
      </c>
      <c r="X22" s="52" t="s">
        <v>990</v>
      </c>
      <c r="Y22" s="52" t="s">
        <v>1025</v>
      </c>
      <c r="Z22" s="136"/>
      <c r="AA22" s="52" t="s">
        <v>1026</v>
      </c>
      <c r="AB22" s="52" t="s">
        <v>1027</v>
      </c>
      <c r="AC22" s="53" t="s">
        <v>991</v>
      </c>
      <c r="AD22" s="147"/>
      <c r="AE22" s="53" t="s">
        <v>992</v>
      </c>
      <c r="AF22" s="53" t="s">
        <v>993</v>
      </c>
      <c r="AG22" s="54" t="s">
        <v>994</v>
      </c>
      <c r="AH22" s="121"/>
      <c r="AI22" s="54" t="s">
        <v>995</v>
      </c>
      <c r="AJ22" s="54" t="s">
        <v>996</v>
      </c>
      <c r="AK22" s="52" t="s">
        <v>997</v>
      </c>
      <c r="AL22" s="136"/>
      <c r="AM22" s="52" t="s">
        <v>998</v>
      </c>
      <c r="AN22" s="52" t="s">
        <v>999</v>
      </c>
      <c r="AO22" s="53" t="s">
        <v>1000</v>
      </c>
      <c r="AP22" s="134"/>
      <c r="AQ22" s="53" t="s">
        <v>1001</v>
      </c>
      <c r="AR22" s="53" t="s">
        <v>1002</v>
      </c>
      <c r="AS22" s="54" t="s">
        <v>1003</v>
      </c>
      <c r="AT22" s="121"/>
      <c r="AU22" s="54" t="s">
        <v>1004</v>
      </c>
      <c r="AV22" s="54" t="s">
        <v>1005</v>
      </c>
      <c r="AW22" s="52" t="s">
        <v>1006</v>
      </c>
      <c r="AX22" s="136"/>
      <c r="AY22" s="52" t="s">
        <v>1007</v>
      </c>
      <c r="AZ22" s="52" t="s">
        <v>1008</v>
      </c>
    </row>
    <row r="23" spans="1:52" s="71" customFormat="1" ht="126" x14ac:dyDescent="0.45">
      <c r="A23" s="49">
        <f t="shared" si="2"/>
        <v>0.66666666666666652</v>
      </c>
      <c r="B23" s="49">
        <f t="shared" si="1"/>
        <v>0.68055555555555536</v>
      </c>
      <c r="C23" s="68"/>
      <c r="D23" s="68"/>
      <c r="E23" s="52" t="s">
        <v>1009</v>
      </c>
      <c r="F23" s="130" t="s">
        <v>1010</v>
      </c>
      <c r="G23" s="52" t="s">
        <v>1011</v>
      </c>
      <c r="H23" s="52" t="s">
        <v>1012</v>
      </c>
      <c r="I23" s="53" t="s">
        <v>1013</v>
      </c>
      <c r="J23" s="134"/>
      <c r="K23" s="53" t="s">
        <v>1014</v>
      </c>
      <c r="L23" s="53" t="s">
        <v>1015</v>
      </c>
      <c r="M23" s="54" t="s">
        <v>1016</v>
      </c>
      <c r="N23" s="121"/>
      <c r="O23" s="54" t="s">
        <v>1017</v>
      </c>
      <c r="P23" s="54" t="s">
        <v>1018</v>
      </c>
      <c r="Q23" s="53" t="s">
        <v>1019</v>
      </c>
      <c r="R23" s="134"/>
      <c r="S23" s="53" t="s">
        <v>1020</v>
      </c>
      <c r="T23" s="53" t="s">
        <v>1021</v>
      </c>
      <c r="U23" s="52" t="s">
        <v>1022</v>
      </c>
      <c r="V23" s="131"/>
      <c r="W23" s="52" t="s">
        <v>1023</v>
      </c>
      <c r="X23" s="52" t="s">
        <v>1024</v>
      </c>
      <c r="Y23" s="52" t="s">
        <v>1059</v>
      </c>
      <c r="Z23" s="136"/>
      <c r="AA23" s="52" t="s">
        <v>1060</v>
      </c>
      <c r="AB23" s="52" t="s">
        <v>1061</v>
      </c>
      <c r="AC23" s="53" t="s">
        <v>1028</v>
      </c>
      <c r="AD23" s="147"/>
      <c r="AE23" s="53" t="s">
        <v>1029</v>
      </c>
      <c r="AF23" s="53" t="s">
        <v>1030</v>
      </c>
      <c r="AG23" s="54" t="s">
        <v>1031</v>
      </c>
      <c r="AH23" s="59"/>
      <c r="AI23" s="54" t="s">
        <v>1032</v>
      </c>
      <c r="AJ23" s="54" t="s">
        <v>1033</v>
      </c>
      <c r="AK23" s="52" t="s">
        <v>1034</v>
      </c>
      <c r="AL23" s="136" t="s">
        <v>497</v>
      </c>
      <c r="AM23" s="52" t="s">
        <v>1035</v>
      </c>
      <c r="AN23" s="52" t="s">
        <v>1036</v>
      </c>
      <c r="AO23" s="53" t="s">
        <v>1037</v>
      </c>
      <c r="AP23" s="147" t="s">
        <v>932</v>
      </c>
      <c r="AQ23" s="53" t="s">
        <v>1038</v>
      </c>
      <c r="AR23" s="53" t="s">
        <v>1039</v>
      </c>
      <c r="AS23" s="54" t="s">
        <v>1040</v>
      </c>
      <c r="AT23" s="121"/>
      <c r="AU23" s="54" t="s">
        <v>541</v>
      </c>
      <c r="AV23" s="70" t="s">
        <v>542</v>
      </c>
      <c r="AW23" s="52" t="s">
        <v>1041</v>
      </c>
      <c r="AX23" s="136"/>
      <c r="AY23" s="52" t="s">
        <v>1042</v>
      </c>
      <c r="AZ23" s="52" t="s">
        <v>1043</v>
      </c>
    </row>
    <row r="24" spans="1:52" s="71" customFormat="1" ht="94.5" x14ac:dyDescent="0.45">
      <c r="A24" s="49">
        <f t="shared" si="2"/>
        <v>0.68055555555555536</v>
      </c>
      <c r="B24" s="49">
        <f t="shared" si="1"/>
        <v>0.6944444444444442</v>
      </c>
      <c r="C24" s="68"/>
      <c r="D24" s="68"/>
      <c r="E24" s="52" t="s">
        <v>1044</v>
      </c>
      <c r="F24" s="131"/>
      <c r="G24" s="52" t="s">
        <v>1045</v>
      </c>
      <c r="H24" s="52" t="s">
        <v>1046</v>
      </c>
      <c r="I24" s="53" t="s">
        <v>1047</v>
      </c>
      <c r="J24" s="134"/>
      <c r="K24" s="53" t="s">
        <v>1048</v>
      </c>
      <c r="L24" s="53" t="s">
        <v>1049</v>
      </c>
      <c r="M24" s="54" t="s">
        <v>1050</v>
      </c>
      <c r="N24" s="121"/>
      <c r="O24" s="54" t="s">
        <v>1051</v>
      </c>
      <c r="P24" s="54" t="s">
        <v>1052</v>
      </c>
      <c r="Q24" s="53" t="s">
        <v>1053</v>
      </c>
      <c r="R24" s="134"/>
      <c r="S24" s="53" t="s">
        <v>1054</v>
      </c>
      <c r="T24" s="53" t="s">
        <v>1055</v>
      </c>
      <c r="U24" s="52" t="s">
        <v>1056</v>
      </c>
      <c r="V24" s="131"/>
      <c r="W24" s="52" t="s">
        <v>1057</v>
      </c>
      <c r="X24" s="52" t="s">
        <v>1058</v>
      </c>
      <c r="Y24" s="52" t="s">
        <v>1089</v>
      </c>
      <c r="Z24" s="136"/>
      <c r="AA24" s="52" t="s">
        <v>1090</v>
      </c>
      <c r="AB24" s="52" t="s">
        <v>1091</v>
      </c>
      <c r="AC24" s="53" t="s">
        <v>1062</v>
      </c>
      <c r="AD24" s="147"/>
      <c r="AE24" s="53" t="s">
        <v>1063</v>
      </c>
      <c r="AF24" s="53" t="s">
        <v>1064</v>
      </c>
      <c r="AG24" s="54" t="s">
        <v>1065</v>
      </c>
      <c r="AH24" s="59"/>
      <c r="AI24" s="54" t="s">
        <v>1066</v>
      </c>
      <c r="AJ24" s="54" t="s">
        <v>1067</v>
      </c>
      <c r="AK24" s="52" t="s">
        <v>1068</v>
      </c>
      <c r="AL24" s="136"/>
      <c r="AM24" s="52" t="s">
        <v>1069</v>
      </c>
      <c r="AN24" s="52" t="s">
        <v>1070</v>
      </c>
      <c r="AO24" s="53" t="s">
        <v>1071</v>
      </c>
      <c r="AP24" s="147"/>
      <c r="AQ24" s="53" t="s">
        <v>1072</v>
      </c>
      <c r="AR24" s="69" t="s">
        <v>1073</v>
      </c>
      <c r="AS24" s="54" t="s">
        <v>1074</v>
      </c>
      <c r="AT24" s="121" t="s">
        <v>722</v>
      </c>
      <c r="AU24" s="54" t="s">
        <v>1075</v>
      </c>
      <c r="AV24" s="54" t="s">
        <v>1076</v>
      </c>
      <c r="AW24" s="52"/>
      <c r="AX24" s="62"/>
      <c r="AY24" s="52"/>
      <c r="AZ24" s="72"/>
    </row>
    <row r="25" spans="1:52" s="71" customFormat="1" ht="63" x14ac:dyDescent="0.45">
      <c r="A25" s="49">
        <f t="shared" si="2"/>
        <v>0.6944444444444442</v>
      </c>
      <c r="B25" s="49">
        <f t="shared" si="1"/>
        <v>0.70833333333333304</v>
      </c>
      <c r="C25" s="68"/>
      <c r="D25" s="68"/>
      <c r="E25" s="52" t="s">
        <v>1077</v>
      </c>
      <c r="F25" s="131"/>
      <c r="G25" s="52" t="s">
        <v>1078</v>
      </c>
      <c r="H25" s="52" t="s">
        <v>1079</v>
      </c>
      <c r="I25" s="53"/>
      <c r="J25" s="53"/>
      <c r="K25" s="53"/>
      <c r="L25" s="53"/>
      <c r="M25" s="54" t="s">
        <v>1080</v>
      </c>
      <c r="N25" s="121"/>
      <c r="O25" s="54" t="s">
        <v>1081</v>
      </c>
      <c r="P25" s="54" t="s">
        <v>1082</v>
      </c>
      <c r="Q25" s="53" t="s">
        <v>1083</v>
      </c>
      <c r="R25" s="134"/>
      <c r="S25" s="53" t="s">
        <v>1084</v>
      </c>
      <c r="T25" s="53" t="s">
        <v>1085</v>
      </c>
      <c r="U25" s="52" t="s">
        <v>1086</v>
      </c>
      <c r="V25" s="131"/>
      <c r="W25" s="52" t="s">
        <v>1087</v>
      </c>
      <c r="X25" s="52" t="s">
        <v>1088</v>
      </c>
      <c r="Y25" s="52"/>
      <c r="Z25" s="136"/>
      <c r="AA25" s="52"/>
      <c r="AB25" s="52"/>
      <c r="AC25" s="53" t="s">
        <v>1092</v>
      </c>
      <c r="AD25" s="147"/>
      <c r="AE25" s="53" t="s">
        <v>1093</v>
      </c>
      <c r="AF25" s="53" t="s">
        <v>1094</v>
      </c>
      <c r="AG25" s="54" t="s">
        <v>1095</v>
      </c>
      <c r="AH25" s="59"/>
      <c r="AI25" s="54" t="s">
        <v>1096</v>
      </c>
      <c r="AJ25" s="54" t="s">
        <v>1097</v>
      </c>
      <c r="AK25" s="52"/>
      <c r="AL25" s="52"/>
      <c r="AM25" s="52"/>
      <c r="AN25" s="52"/>
      <c r="AO25" s="53" t="s">
        <v>1098</v>
      </c>
      <c r="AP25" s="147"/>
      <c r="AQ25" s="53" t="s">
        <v>1099</v>
      </c>
      <c r="AR25" s="69" t="s">
        <v>1100</v>
      </c>
      <c r="AS25" s="54" t="s">
        <v>1101</v>
      </c>
      <c r="AT25" s="121"/>
      <c r="AU25" s="54" t="s">
        <v>1102</v>
      </c>
      <c r="AV25" s="54" t="s">
        <v>1103</v>
      </c>
      <c r="AW25" s="52"/>
      <c r="AX25" s="52"/>
      <c r="AY25" s="52"/>
      <c r="AZ25" s="72"/>
    </row>
    <row r="26" spans="1:52" s="71" customFormat="1" ht="47.25" x14ac:dyDescent="0.45">
      <c r="A26" s="49">
        <f t="shared" si="2"/>
        <v>0.70833333333333304</v>
      </c>
      <c r="B26" s="49">
        <f t="shared" si="1"/>
        <v>0.72222222222222188</v>
      </c>
      <c r="C26" s="68"/>
      <c r="D26" s="68"/>
      <c r="E26" s="52" t="s">
        <v>1104</v>
      </c>
      <c r="F26" s="131"/>
      <c r="G26" s="52" t="s">
        <v>1105</v>
      </c>
      <c r="H26" s="52" t="s">
        <v>1106</v>
      </c>
      <c r="I26" s="53"/>
      <c r="J26" s="53"/>
      <c r="K26" s="53"/>
      <c r="L26" s="53"/>
      <c r="M26" s="54" t="s">
        <v>1107</v>
      </c>
      <c r="N26" s="121"/>
      <c r="O26" s="54" t="s">
        <v>1108</v>
      </c>
      <c r="P26" s="54" t="s">
        <v>1109</v>
      </c>
      <c r="Q26" s="53" t="s">
        <v>1311</v>
      </c>
      <c r="R26" s="135"/>
      <c r="S26" s="53" t="s">
        <v>1312</v>
      </c>
      <c r="T26" s="53" t="s">
        <v>1313</v>
      </c>
      <c r="U26" s="52" t="s">
        <v>1110</v>
      </c>
      <c r="V26" s="132"/>
      <c r="W26" s="52" t="s">
        <v>1111</v>
      </c>
      <c r="X26" s="52" t="s">
        <v>1112</v>
      </c>
      <c r="Y26" s="52"/>
      <c r="Z26" s="52"/>
      <c r="AA26" s="52"/>
      <c r="AB26" s="52"/>
      <c r="AC26" s="53"/>
      <c r="AD26" s="63"/>
      <c r="AE26" s="53"/>
      <c r="AF26" s="53"/>
      <c r="AG26" s="54" t="s">
        <v>1127</v>
      </c>
      <c r="AH26" s="65"/>
      <c r="AI26" s="54" t="s">
        <v>1128</v>
      </c>
      <c r="AJ26" s="70" t="s">
        <v>1129</v>
      </c>
      <c r="AK26" s="52"/>
      <c r="AL26" s="52"/>
      <c r="AM26" s="52"/>
      <c r="AN26" s="52"/>
      <c r="AO26" s="53" t="s">
        <v>1113</v>
      </c>
      <c r="AP26" s="147"/>
      <c r="AQ26" s="53" t="s">
        <v>1114</v>
      </c>
      <c r="AR26" s="69" t="s">
        <v>1115</v>
      </c>
      <c r="AS26" s="54" t="s">
        <v>1116</v>
      </c>
      <c r="AT26" s="122"/>
      <c r="AU26" s="54" t="s">
        <v>1117</v>
      </c>
      <c r="AV26" s="54" t="s">
        <v>1118</v>
      </c>
      <c r="AW26" s="52"/>
      <c r="AX26" s="62"/>
      <c r="AY26" s="52"/>
      <c r="AZ26" s="72"/>
    </row>
    <row r="27" spans="1:52" ht="78.75" x14ac:dyDescent="0.45">
      <c r="A27" s="73">
        <f>B26</f>
        <v>0.72222222222222188</v>
      </c>
      <c r="B27" s="49">
        <f t="shared" si="1"/>
        <v>0.73611111111111072</v>
      </c>
      <c r="C27" s="74"/>
      <c r="D27" s="74"/>
      <c r="E27" s="52" t="s">
        <v>1119</v>
      </c>
      <c r="F27" s="132"/>
      <c r="G27" s="52" t="s">
        <v>1120</v>
      </c>
      <c r="H27" s="52" t="s">
        <v>1121</v>
      </c>
      <c r="I27" s="74"/>
      <c r="J27" s="74"/>
      <c r="K27" s="74"/>
      <c r="L27" s="74"/>
      <c r="M27" s="54" t="s">
        <v>1316</v>
      </c>
      <c r="N27" s="122"/>
      <c r="O27" s="54" t="s">
        <v>1318</v>
      </c>
      <c r="P27" s="54" t="s">
        <v>1317</v>
      </c>
      <c r="AI27" s="74"/>
      <c r="AJ27" s="74"/>
      <c r="AU27" s="74"/>
      <c r="AV27" s="74"/>
    </row>
    <row r="28" spans="1:52" s="47" customFormat="1" ht="14.25" x14ac:dyDescent="0.45">
      <c r="A28" s="46">
        <v>0.79166666666666663</v>
      </c>
      <c r="B28" s="46">
        <f>A28+TIME(3,0,0)</f>
        <v>0.91666666666666663</v>
      </c>
      <c r="C28" s="123" t="s">
        <v>1122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</row>
  </sheetData>
  <mergeCells count="60">
    <mergeCell ref="F23:F27"/>
    <mergeCell ref="AL23:AL24"/>
    <mergeCell ref="AP23:AP26"/>
    <mergeCell ref="AT24:AT26"/>
    <mergeCell ref="C28:P28"/>
    <mergeCell ref="AD20:AD25"/>
    <mergeCell ref="AH20:AH22"/>
    <mergeCell ref="AL20:AL22"/>
    <mergeCell ref="AP20:AP22"/>
    <mergeCell ref="AT20:AT23"/>
    <mergeCell ref="F20:F22"/>
    <mergeCell ref="J20:J24"/>
    <mergeCell ref="R20:R26"/>
    <mergeCell ref="V20:V26"/>
    <mergeCell ref="Z20:Z25"/>
    <mergeCell ref="AX20:AX23"/>
    <mergeCell ref="AK19:AN19"/>
    <mergeCell ref="AO19:AR19"/>
    <mergeCell ref="AS19:AV19"/>
    <mergeCell ref="AW19:AZ19"/>
    <mergeCell ref="AG19:AJ19"/>
    <mergeCell ref="C15:D15"/>
    <mergeCell ref="A16:A17"/>
    <mergeCell ref="B16:B17"/>
    <mergeCell ref="C18:D18"/>
    <mergeCell ref="E19:H19"/>
    <mergeCell ref="I19:L19"/>
    <mergeCell ref="M19:P19"/>
    <mergeCell ref="Q19:T19"/>
    <mergeCell ref="U19:X19"/>
    <mergeCell ref="Y19:AB19"/>
    <mergeCell ref="AC19:AF19"/>
    <mergeCell ref="AD9:AD14"/>
    <mergeCell ref="AH9:AH14"/>
    <mergeCell ref="AL9:AL12"/>
    <mergeCell ref="AP9:AP14"/>
    <mergeCell ref="AT9:AT13"/>
    <mergeCell ref="N9:N12"/>
    <mergeCell ref="R9:R13"/>
    <mergeCell ref="V9:V10"/>
    <mergeCell ref="Z9:Z11"/>
    <mergeCell ref="V11:V12"/>
    <mergeCell ref="Z12:Z14"/>
    <mergeCell ref="V13:V14"/>
    <mergeCell ref="N20:N27"/>
    <mergeCell ref="AW8:AZ8"/>
    <mergeCell ref="A1:P1"/>
    <mergeCell ref="A2:B2"/>
    <mergeCell ref="C4:P4"/>
    <mergeCell ref="A5:N5"/>
    <mergeCell ref="A6:A7"/>
    <mergeCell ref="B6:B7"/>
    <mergeCell ref="C8:D8"/>
    <mergeCell ref="E8:H8"/>
    <mergeCell ref="U8:X8"/>
    <mergeCell ref="Y8:AB8"/>
    <mergeCell ref="AK8:AN8"/>
    <mergeCell ref="AX9:AX14"/>
    <mergeCell ref="F9:F14"/>
    <mergeCell ref="J9:J1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6469-33F2-46CD-B75B-2D7FA768D033}">
  <dimension ref="A1:AZ17"/>
  <sheetViews>
    <sheetView topLeftCell="A7" zoomScale="70" zoomScaleNormal="70" workbookViewId="0">
      <selection activeCell="A12" sqref="A12"/>
    </sheetView>
  </sheetViews>
  <sheetFormatPr defaultColWidth="9.796875" defaultRowHeight="15.75" x14ac:dyDescent="0.45"/>
  <cols>
    <col min="1" max="2" width="12.06640625" style="75" bestFit="1" customWidth="1"/>
    <col min="3" max="3" width="35.53125" style="55" bestFit="1" customWidth="1"/>
    <col min="4" max="4" width="24.19921875" style="55" customWidth="1"/>
    <col min="5" max="5" width="23.6640625" style="55" customWidth="1"/>
    <col min="6" max="6" width="18.6640625" style="55" bestFit="1" customWidth="1"/>
    <col min="7" max="7" width="44.265625" style="55" customWidth="1"/>
    <col min="8" max="8" width="19.3984375" style="55" bestFit="1" customWidth="1"/>
    <col min="9" max="9" width="23.6640625" style="55" customWidth="1"/>
    <col min="10" max="10" width="23.1328125" style="55" customWidth="1"/>
    <col min="11" max="11" width="47.46484375" style="55" customWidth="1"/>
    <col min="12" max="12" width="29.33203125" style="55" bestFit="1" customWidth="1"/>
    <col min="13" max="13" width="23.6640625" style="55" customWidth="1"/>
    <col min="14" max="14" width="23.1328125" style="55" customWidth="1"/>
    <col min="15" max="15" width="42.46484375" style="55" customWidth="1"/>
    <col min="16" max="16" width="25.59765625" style="55" bestFit="1" customWidth="1"/>
    <col min="17" max="17" width="23.6640625" style="55" customWidth="1"/>
    <col min="18" max="18" width="23.1328125" style="55" customWidth="1"/>
    <col min="19" max="19" width="47.46484375" style="55" customWidth="1"/>
    <col min="20" max="20" width="29.33203125" style="55" bestFit="1" customWidth="1"/>
    <col min="21" max="21" width="23.6640625" style="55" customWidth="1"/>
    <col min="22" max="22" width="18.6640625" style="55" bestFit="1" customWidth="1"/>
    <col min="23" max="23" width="44.265625" style="55" customWidth="1"/>
    <col min="24" max="24" width="19.3984375" style="55" bestFit="1" customWidth="1"/>
    <col min="25" max="25" width="23.6640625" style="55" customWidth="1"/>
    <col min="26" max="26" width="18.6640625" style="55" bestFit="1" customWidth="1"/>
    <col min="27" max="27" width="44.265625" style="55" customWidth="1"/>
    <col min="28" max="28" width="19.3984375" style="55" bestFit="1" customWidth="1"/>
    <col min="29" max="29" width="23.6640625" style="55" customWidth="1"/>
    <col min="30" max="30" width="23.1328125" style="55" customWidth="1"/>
    <col min="31" max="31" width="47.46484375" style="55" customWidth="1"/>
    <col min="32" max="32" width="29.33203125" style="55" bestFit="1" customWidth="1"/>
    <col min="33" max="33" width="23.6640625" style="55" customWidth="1"/>
    <col min="34" max="34" width="23.1328125" style="55" customWidth="1"/>
    <col min="35" max="35" width="42.46484375" style="55" customWidth="1"/>
    <col min="36" max="36" width="25.59765625" style="55" bestFit="1" customWidth="1"/>
    <col min="37" max="37" width="23.6640625" style="55" customWidth="1"/>
    <col min="38" max="38" width="18.6640625" style="55" bestFit="1" customWidth="1"/>
    <col min="39" max="39" width="44.265625" style="55" customWidth="1"/>
    <col min="40" max="40" width="19.3984375" style="55" bestFit="1" customWidth="1"/>
    <col min="41" max="41" width="23.6640625" style="55" customWidth="1"/>
    <col min="42" max="42" width="23.1328125" style="55" customWidth="1"/>
    <col min="43" max="43" width="47.46484375" style="55" customWidth="1"/>
    <col min="44" max="44" width="29.33203125" style="55" bestFit="1" customWidth="1"/>
    <col min="45" max="45" width="23.6640625" style="55" customWidth="1"/>
    <col min="46" max="46" width="23.1328125" style="55" customWidth="1"/>
    <col min="47" max="47" width="42.46484375" style="55" customWidth="1"/>
    <col min="48" max="48" width="25.59765625" style="55" bestFit="1" customWidth="1"/>
    <col min="49" max="49" width="23.6640625" style="55" customWidth="1"/>
    <col min="50" max="50" width="18.6640625" style="55" bestFit="1" customWidth="1"/>
    <col min="51" max="51" width="44.265625" style="55" customWidth="1"/>
    <col min="52" max="52" width="19.3984375" style="55" bestFit="1" customWidth="1"/>
    <col min="53" max="16384" width="9.796875" style="55"/>
  </cols>
  <sheetData>
    <row r="1" spans="1:52" s="43" customFormat="1" ht="18" x14ac:dyDescent="0.45">
      <c r="A1" s="126" t="s">
        <v>1130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52" s="45" customFormat="1" ht="14.25" x14ac:dyDescent="0.45">
      <c r="A2" s="127" t="s">
        <v>12</v>
      </c>
      <c r="B2" s="127"/>
      <c r="C2" s="44" t="s">
        <v>0</v>
      </c>
      <c r="D2" s="44" t="s">
        <v>8</v>
      </c>
      <c r="E2" s="44" t="s">
        <v>1</v>
      </c>
      <c r="F2" s="44" t="s">
        <v>5</v>
      </c>
      <c r="G2" s="44" t="s">
        <v>29</v>
      </c>
      <c r="H2" s="44" t="s">
        <v>94</v>
      </c>
      <c r="I2" s="44" t="s">
        <v>2</v>
      </c>
      <c r="J2" s="44" t="s">
        <v>5</v>
      </c>
      <c r="K2" s="44" t="s">
        <v>29</v>
      </c>
      <c r="L2" s="44" t="s">
        <v>94</v>
      </c>
      <c r="M2" s="44" t="s">
        <v>3</v>
      </c>
      <c r="N2" s="44" t="s">
        <v>5</v>
      </c>
      <c r="O2" s="44" t="s">
        <v>29</v>
      </c>
      <c r="P2" s="44" t="s">
        <v>94</v>
      </c>
      <c r="Q2" s="44" t="s">
        <v>65</v>
      </c>
      <c r="R2" s="44" t="s">
        <v>5</v>
      </c>
      <c r="S2" s="44" t="s">
        <v>29</v>
      </c>
      <c r="T2" s="44" t="s">
        <v>94</v>
      </c>
      <c r="U2" s="44" t="s">
        <v>78</v>
      </c>
      <c r="V2" s="44" t="s">
        <v>5</v>
      </c>
      <c r="W2" s="44" t="s">
        <v>29</v>
      </c>
      <c r="X2" s="44" t="s">
        <v>94</v>
      </c>
      <c r="Y2" s="44" t="s">
        <v>214</v>
      </c>
      <c r="Z2" s="44" t="s">
        <v>5</v>
      </c>
      <c r="AA2" s="44" t="s">
        <v>29</v>
      </c>
      <c r="AB2" s="44" t="s">
        <v>94</v>
      </c>
      <c r="AC2" s="44" t="s">
        <v>215</v>
      </c>
      <c r="AD2" s="44" t="s">
        <v>5</v>
      </c>
      <c r="AE2" s="44" t="s">
        <v>29</v>
      </c>
      <c r="AF2" s="44" t="s">
        <v>94</v>
      </c>
      <c r="AG2" s="44" t="s">
        <v>216</v>
      </c>
      <c r="AH2" s="44" t="s">
        <v>5</v>
      </c>
      <c r="AI2" s="44" t="s">
        <v>29</v>
      </c>
      <c r="AJ2" s="44" t="s">
        <v>94</v>
      </c>
      <c r="AK2" s="44" t="s">
        <v>217</v>
      </c>
      <c r="AL2" s="44" t="s">
        <v>5</v>
      </c>
      <c r="AM2" s="44" t="s">
        <v>29</v>
      </c>
      <c r="AN2" s="44" t="s">
        <v>94</v>
      </c>
      <c r="AO2" s="44" t="s">
        <v>218</v>
      </c>
      <c r="AP2" s="44" t="s">
        <v>5</v>
      </c>
      <c r="AQ2" s="44" t="s">
        <v>29</v>
      </c>
      <c r="AR2" s="44" t="s">
        <v>94</v>
      </c>
      <c r="AS2" s="44" t="s">
        <v>219</v>
      </c>
      <c r="AT2" s="44" t="s">
        <v>5</v>
      </c>
      <c r="AU2" s="44" t="s">
        <v>29</v>
      </c>
      <c r="AV2" s="44" t="s">
        <v>94</v>
      </c>
      <c r="AW2" s="44" t="s">
        <v>220</v>
      </c>
      <c r="AX2" s="44" t="s">
        <v>5</v>
      </c>
      <c r="AY2" s="44" t="s">
        <v>29</v>
      </c>
      <c r="AZ2" s="44" t="s">
        <v>94</v>
      </c>
    </row>
    <row r="3" spans="1:52" s="3" customFormat="1" ht="14.25" x14ac:dyDescent="0.45">
      <c r="A3" s="20"/>
      <c r="B3" s="20"/>
      <c r="C3" s="28" t="s">
        <v>696</v>
      </c>
      <c r="D3" s="29"/>
      <c r="E3" s="29" t="s">
        <v>450</v>
      </c>
      <c r="F3" s="29"/>
      <c r="G3" s="29"/>
      <c r="H3" s="29"/>
      <c r="I3" s="29" t="s">
        <v>451</v>
      </c>
      <c r="J3" s="29"/>
      <c r="K3" s="29"/>
      <c r="L3" s="29"/>
      <c r="M3" s="29" t="s">
        <v>452</v>
      </c>
      <c r="N3" s="29"/>
      <c r="O3" s="29"/>
      <c r="P3" s="30"/>
      <c r="Q3" s="29" t="s">
        <v>453</v>
      </c>
      <c r="R3" s="29"/>
      <c r="S3" s="29"/>
      <c r="T3" s="29"/>
      <c r="U3" s="29" t="s">
        <v>454</v>
      </c>
      <c r="V3" s="29"/>
      <c r="W3" s="29"/>
      <c r="X3" s="29"/>
      <c r="Y3" s="29" t="s">
        <v>455</v>
      </c>
      <c r="Z3" s="29"/>
      <c r="AA3" s="29"/>
      <c r="AB3" s="29"/>
      <c r="AC3" s="29" t="s">
        <v>456</v>
      </c>
      <c r="AD3" s="29"/>
      <c r="AE3" s="29"/>
      <c r="AF3" s="29"/>
      <c r="AG3" s="29" t="s">
        <v>457</v>
      </c>
      <c r="AH3" s="29"/>
      <c r="AI3" s="29"/>
      <c r="AJ3" s="30"/>
      <c r="AK3" s="29" t="s">
        <v>458</v>
      </c>
      <c r="AL3" s="29"/>
      <c r="AM3" s="29"/>
      <c r="AN3" s="29"/>
      <c r="AO3" s="29" t="s">
        <v>459</v>
      </c>
      <c r="AP3" s="29"/>
      <c r="AQ3" s="29"/>
      <c r="AR3" s="29"/>
      <c r="AS3" s="29" t="s">
        <v>460</v>
      </c>
      <c r="AT3" s="29"/>
      <c r="AU3" s="29"/>
      <c r="AV3" s="30"/>
      <c r="AW3" s="29" t="s">
        <v>461</v>
      </c>
      <c r="AX3" s="29"/>
      <c r="AY3" s="29"/>
      <c r="AZ3" s="29"/>
    </row>
    <row r="4" spans="1:52" s="47" customFormat="1" ht="14.25" x14ac:dyDescent="0.45">
      <c r="A4" s="46">
        <v>0.33333333333333331</v>
      </c>
      <c r="B4" s="46">
        <v>0.5</v>
      </c>
      <c r="C4" s="123" t="s">
        <v>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  <c r="AU4" s="77"/>
      <c r="AV4" s="77"/>
    </row>
    <row r="5" spans="1:52" s="47" customFormat="1" ht="14.25" x14ac:dyDescent="0.4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48"/>
      <c r="P5" s="48"/>
      <c r="AI5" s="48"/>
      <c r="AJ5" s="48"/>
      <c r="AU5" s="78"/>
      <c r="AV5" s="78"/>
    </row>
    <row r="6" spans="1:52" s="57" customFormat="1" ht="14.25" x14ac:dyDescent="0.45">
      <c r="A6" s="46">
        <v>0.375</v>
      </c>
      <c r="B6" s="46"/>
      <c r="C6" s="123"/>
      <c r="D6" s="125"/>
      <c r="E6" s="123" t="s">
        <v>19</v>
      </c>
      <c r="F6" s="124"/>
      <c r="G6" s="124"/>
      <c r="H6" s="125"/>
      <c r="I6" s="56"/>
      <c r="J6" s="56"/>
      <c r="K6" s="76"/>
      <c r="L6" s="56"/>
      <c r="M6" s="76"/>
      <c r="N6" s="76"/>
      <c r="O6" s="76"/>
      <c r="P6" s="76"/>
      <c r="Q6" s="76"/>
      <c r="R6" s="76"/>
      <c r="S6" s="76"/>
      <c r="T6" s="76"/>
      <c r="U6" s="123" t="s">
        <v>19</v>
      </c>
      <c r="V6" s="124"/>
      <c r="W6" s="124"/>
      <c r="X6" s="125"/>
      <c r="Y6" s="123" t="s">
        <v>19</v>
      </c>
      <c r="Z6" s="124"/>
      <c r="AA6" s="124"/>
      <c r="AB6" s="125"/>
      <c r="AC6" s="76"/>
      <c r="AD6" s="76"/>
      <c r="AE6" s="76"/>
      <c r="AF6" s="76"/>
      <c r="AG6" s="76"/>
      <c r="AH6" s="76"/>
      <c r="AI6" s="76"/>
      <c r="AJ6" s="76"/>
      <c r="AK6" s="123" t="s">
        <v>19</v>
      </c>
      <c r="AL6" s="124"/>
      <c r="AM6" s="124"/>
      <c r="AN6" s="125"/>
      <c r="AO6" s="76"/>
      <c r="AP6" s="76"/>
      <c r="AQ6" s="76"/>
      <c r="AR6" s="76"/>
      <c r="AS6" s="76"/>
      <c r="AT6" s="76"/>
      <c r="AU6" s="80"/>
      <c r="AV6" s="80"/>
      <c r="AW6" s="123" t="s">
        <v>19</v>
      </c>
      <c r="AX6" s="124"/>
      <c r="AY6" s="124"/>
      <c r="AZ6" s="125"/>
    </row>
    <row r="7" spans="1:52" ht="126" x14ac:dyDescent="0.45">
      <c r="A7" s="49">
        <v>0.375</v>
      </c>
      <c r="B7" s="49">
        <v>0.3888888888888889</v>
      </c>
      <c r="C7" s="50"/>
      <c r="D7" s="51"/>
      <c r="E7" s="52"/>
      <c r="F7" s="130"/>
      <c r="G7" s="52"/>
      <c r="H7" s="67"/>
      <c r="I7" s="53" t="s">
        <v>1131</v>
      </c>
      <c r="J7" s="147" t="s">
        <v>6</v>
      </c>
      <c r="K7" s="53" t="s">
        <v>1132</v>
      </c>
      <c r="L7" s="53" t="s">
        <v>1133</v>
      </c>
      <c r="M7" s="54" t="s">
        <v>1134</v>
      </c>
      <c r="N7" s="120" t="s">
        <v>1135</v>
      </c>
      <c r="O7" s="54" t="s">
        <v>1136</v>
      </c>
      <c r="P7" s="54" t="s">
        <v>1137</v>
      </c>
      <c r="Q7" s="53" t="s">
        <v>1138</v>
      </c>
      <c r="R7" s="133" t="s">
        <v>1139</v>
      </c>
      <c r="S7" s="53" t="s">
        <v>1140</v>
      </c>
      <c r="T7" s="53" t="s">
        <v>1141</v>
      </c>
      <c r="U7" s="52" t="s">
        <v>1142</v>
      </c>
      <c r="V7" s="136" t="s">
        <v>1143</v>
      </c>
      <c r="W7" s="52" t="s">
        <v>1144</v>
      </c>
      <c r="X7" s="58" t="s">
        <v>1145</v>
      </c>
      <c r="Y7" s="52" t="s">
        <v>1146</v>
      </c>
      <c r="Z7" s="136" t="s">
        <v>503</v>
      </c>
      <c r="AA7" s="52" t="s">
        <v>1147</v>
      </c>
      <c r="AB7" s="58" t="s">
        <v>1148</v>
      </c>
      <c r="AC7" s="53" t="s">
        <v>1149</v>
      </c>
      <c r="AD7" s="133" t="s">
        <v>1150</v>
      </c>
      <c r="AE7" s="53" t="s">
        <v>1151</v>
      </c>
      <c r="AF7" s="53" t="s">
        <v>1152</v>
      </c>
      <c r="AG7" s="54" t="s">
        <v>1153</v>
      </c>
      <c r="AH7" s="120" t="s">
        <v>726</v>
      </c>
      <c r="AI7" s="54" t="s">
        <v>1154</v>
      </c>
      <c r="AJ7" s="54" t="s">
        <v>1155</v>
      </c>
      <c r="AK7" s="52" t="s">
        <v>1156</v>
      </c>
      <c r="AL7" s="130" t="s">
        <v>1157</v>
      </c>
      <c r="AM7" s="52" t="s">
        <v>1158</v>
      </c>
      <c r="AN7" s="58" t="s">
        <v>1159</v>
      </c>
      <c r="AO7" s="53" t="s">
        <v>1160</v>
      </c>
      <c r="AP7" s="133" t="s">
        <v>1161</v>
      </c>
      <c r="AQ7" s="53" t="s">
        <v>1162</v>
      </c>
      <c r="AR7" s="53" t="s">
        <v>1163</v>
      </c>
      <c r="AS7" s="54" t="s">
        <v>1164</v>
      </c>
      <c r="AT7" s="120" t="s">
        <v>499</v>
      </c>
      <c r="AU7" s="54" t="s">
        <v>1165</v>
      </c>
      <c r="AV7" s="54" t="s">
        <v>1166</v>
      </c>
      <c r="AW7" s="52" t="s">
        <v>1167</v>
      </c>
      <c r="AX7" s="130" t="s">
        <v>1168</v>
      </c>
      <c r="AY7" s="52" t="s">
        <v>1169</v>
      </c>
      <c r="AZ7" s="58" t="s">
        <v>1170</v>
      </c>
    </row>
    <row r="8" spans="1:52" ht="78.75" x14ac:dyDescent="0.45">
      <c r="A8" s="49">
        <f>B7</f>
        <v>0.3888888888888889</v>
      </c>
      <c r="B8" s="49">
        <v>0.40277777777777773</v>
      </c>
      <c r="C8" s="51"/>
      <c r="D8" s="51"/>
      <c r="E8" s="52"/>
      <c r="F8" s="131"/>
      <c r="G8" s="52"/>
      <c r="H8" s="52"/>
      <c r="I8" s="53" t="s">
        <v>1171</v>
      </c>
      <c r="J8" s="147"/>
      <c r="K8" s="53" t="s">
        <v>1172</v>
      </c>
      <c r="L8" s="53" t="s">
        <v>1173</v>
      </c>
      <c r="M8" s="54" t="s">
        <v>1174</v>
      </c>
      <c r="N8" s="121"/>
      <c r="O8" s="54" t="s">
        <v>1175</v>
      </c>
      <c r="P8" s="54" t="s">
        <v>1176</v>
      </c>
      <c r="Q8" s="53" t="s">
        <v>1177</v>
      </c>
      <c r="R8" s="134"/>
      <c r="S8" s="53" t="s">
        <v>1178</v>
      </c>
      <c r="T8" s="53" t="s">
        <v>1179</v>
      </c>
      <c r="U8" s="52" t="s">
        <v>1180</v>
      </c>
      <c r="V8" s="136"/>
      <c r="W8" s="52"/>
      <c r="X8" s="52"/>
      <c r="Y8" s="52" t="s">
        <v>1181</v>
      </c>
      <c r="Z8" s="136"/>
      <c r="AA8" s="52" t="s">
        <v>1182</v>
      </c>
      <c r="AB8" s="52" t="s">
        <v>1183</v>
      </c>
      <c r="AC8" s="53" t="s">
        <v>1184</v>
      </c>
      <c r="AD8" s="134"/>
      <c r="AE8" s="53" t="s">
        <v>1185</v>
      </c>
      <c r="AF8" s="53" t="s">
        <v>1186</v>
      </c>
      <c r="AG8" s="54" t="s">
        <v>1187</v>
      </c>
      <c r="AH8" s="121"/>
      <c r="AI8" s="54" t="s">
        <v>1188</v>
      </c>
      <c r="AJ8" s="54" t="s">
        <v>1189</v>
      </c>
      <c r="AK8" s="52" t="s">
        <v>1190</v>
      </c>
      <c r="AL8" s="131"/>
      <c r="AM8" s="52" t="s">
        <v>1191</v>
      </c>
      <c r="AN8" s="52" t="s">
        <v>1192</v>
      </c>
      <c r="AO8" s="53" t="s">
        <v>1193</v>
      </c>
      <c r="AP8" s="134"/>
      <c r="AQ8" s="53" t="s">
        <v>1194</v>
      </c>
      <c r="AR8" s="53" t="s">
        <v>1195</v>
      </c>
      <c r="AS8" s="54" t="s">
        <v>1196</v>
      </c>
      <c r="AT8" s="121"/>
      <c r="AU8" s="54" t="s">
        <v>1197</v>
      </c>
      <c r="AV8" s="54" t="s">
        <v>1198</v>
      </c>
      <c r="AW8" s="52" t="s">
        <v>1199</v>
      </c>
      <c r="AX8" s="131"/>
      <c r="AY8" s="52" t="s">
        <v>1200</v>
      </c>
      <c r="AZ8" s="52" t="s">
        <v>1201</v>
      </c>
    </row>
    <row r="9" spans="1:52" ht="110.25" x14ac:dyDescent="0.45">
      <c r="A9" s="49">
        <f>B8</f>
        <v>0.40277777777777773</v>
      </c>
      <c r="B9" s="49">
        <v>0.41666666666666669</v>
      </c>
      <c r="C9" s="50"/>
      <c r="D9" s="51"/>
      <c r="E9" s="52"/>
      <c r="F9" s="131"/>
      <c r="G9" s="52"/>
      <c r="H9" s="52"/>
      <c r="I9" s="53" t="s">
        <v>1228</v>
      </c>
      <c r="J9" s="147"/>
      <c r="K9" s="53" t="s">
        <v>1229</v>
      </c>
      <c r="L9" s="53" t="s">
        <v>1230</v>
      </c>
      <c r="M9" s="54" t="s">
        <v>1202</v>
      </c>
      <c r="N9" s="121"/>
      <c r="O9" s="54" t="s">
        <v>1203</v>
      </c>
      <c r="P9" s="54" t="s">
        <v>1204</v>
      </c>
      <c r="Q9" s="53" t="s">
        <v>1205</v>
      </c>
      <c r="R9" s="134"/>
      <c r="S9" s="53" t="s">
        <v>1206</v>
      </c>
      <c r="T9" s="53" t="s">
        <v>1207</v>
      </c>
      <c r="U9" s="52" t="s">
        <v>1208</v>
      </c>
      <c r="V9" s="136"/>
      <c r="W9" s="52" t="s">
        <v>1209</v>
      </c>
      <c r="X9" s="52" t="s">
        <v>1210</v>
      </c>
      <c r="Y9" s="52" t="s">
        <v>1211</v>
      </c>
      <c r="Z9" s="136"/>
      <c r="AA9" s="52" t="s">
        <v>1212</v>
      </c>
      <c r="AB9" s="52" t="s">
        <v>1213</v>
      </c>
      <c r="AC9" s="53" t="s">
        <v>1214</v>
      </c>
      <c r="AD9" s="135"/>
      <c r="AE9" s="53"/>
      <c r="AF9" s="53"/>
      <c r="AG9" s="54" t="s">
        <v>1215</v>
      </c>
      <c r="AH9" s="121"/>
      <c r="AI9" s="54" t="s">
        <v>1216</v>
      </c>
      <c r="AJ9" s="54" t="s">
        <v>1217</v>
      </c>
      <c r="AK9" s="52" t="s">
        <v>1218</v>
      </c>
      <c r="AL9" s="131"/>
      <c r="AM9" s="52" t="s">
        <v>1219</v>
      </c>
      <c r="AN9" s="52" t="s">
        <v>1220</v>
      </c>
      <c r="AO9" s="53" t="s">
        <v>1221</v>
      </c>
      <c r="AP9" s="147" t="s">
        <v>1222</v>
      </c>
      <c r="AQ9" s="53" t="s">
        <v>1223</v>
      </c>
      <c r="AR9" s="53" t="s">
        <v>1224</v>
      </c>
      <c r="AS9" s="54" t="s">
        <v>1225</v>
      </c>
      <c r="AT9" s="121"/>
      <c r="AU9" s="54" t="s">
        <v>1226</v>
      </c>
      <c r="AV9" s="54" t="s">
        <v>1227</v>
      </c>
      <c r="AW9" s="52"/>
      <c r="AX9" s="131"/>
      <c r="AY9" s="52"/>
      <c r="AZ9" s="52"/>
    </row>
    <row r="10" spans="1:52" ht="63" x14ac:dyDescent="0.45">
      <c r="A10" s="49">
        <f>B9</f>
        <v>0.41666666666666669</v>
      </c>
      <c r="B10" s="49">
        <v>0.43055555555555558</v>
      </c>
      <c r="C10" s="51"/>
      <c r="D10" s="51"/>
      <c r="E10" s="52"/>
      <c r="F10" s="136"/>
      <c r="G10" s="52"/>
      <c r="H10" s="52"/>
      <c r="I10" s="53"/>
      <c r="J10" s="147"/>
      <c r="K10" s="53"/>
      <c r="L10" s="53"/>
      <c r="M10" s="54" t="s">
        <v>1231</v>
      </c>
      <c r="N10" s="122"/>
      <c r="O10" s="54" t="s">
        <v>1232</v>
      </c>
      <c r="P10" s="54" t="s">
        <v>1233</v>
      </c>
      <c r="Q10" s="53" t="s">
        <v>1234</v>
      </c>
      <c r="R10" s="134"/>
      <c r="S10" s="53" t="s">
        <v>1235</v>
      </c>
      <c r="T10" s="53" t="s">
        <v>1236</v>
      </c>
      <c r="U10" s="52" t="s">
        <v>1237</v>
      </c>
      <c r="V10" s="136"/>
      <c r="W10" s="52" t="s">
        <v>1238</v>
      </c>
      <c r="X10" s="52" t="s">
        <v>1239</v>
      </c>
      <c r="Y10" s="52" t="s">
        <v>1240</v>
      </c>
      <c r="Z10" s="136"/>
      <c r="AA10" s="52" t="s">
        <v>1241</v>
      </c>
      <c r="AB10" s="52" t="s">
        <v>1242</v>
      </c>
      <c r="AC10" s="53" t="s">
        <v>1243</v>
      </c>
      <c r="AD10" s="133" t="s">
        <v>1150</v>
      </c>
      <c r="AE10" s="53" t="s">
        <v>1244</v>
      </c>
      <c r="AF10" s="53" t="s">
        <v>1245</v>
      </c>
      <c r="AG10" s="54" t="s">
        <v>1246</v>
      </c>
      <c r="AH10" s="137" t="s">
        <v>1247</v>
      </c>
      <c r="AI10" s="54" t="s">
        <v>1248</v>
      </c>
      <c r="AJ10" s="54" t="s">
        <v>1249</v>
      </c>
      <c r="AK10" s="52" t="s">
        <v>1250</v>
      </c>
      <c r="AL10" s="136" t="s">
        <v>1251</v>
      </c>
      <c r="AM10" s="52" t="s">
        <v>1252</v>
      </c>
      <c r="AN10" s="52" t="s">
        <v>1253</v>
      </c>
      <c r="AO10" s="53" t="s">
        <v>1254</v>
      </c>
      <c r="AP10" s="147"/>
      <c r="AQ10" s="53" t="s">
        <v>1255</v>
      </c>
      <c r="AR10" s="53" t="s">
        <v>1256</v>
      </c>
      <c r="AS10" s="54" t="s">
        <v>1257</v>
      </c>
      <c r="AT10" s="121"/>
      <c r="AU10" s="54" t="s">
        <v>1258</v>
      </c>
      <c r="AV10" s="54" t="s">
        <v>1259</v>
      </c>
      <c r="AW10" s="52"/>
      <c r="AX10" s="52"/>
      <c r="AY10" s="52"/>
      <c r="AZ10" s="52"/>
    </row>
    <row r="11" spans="1:52" ht="94.5" x14ac:dyDescent="0.45">
      <c r="A11" s="49">
        <f t="shared" ref="A11:A13" si="0">B10</f>
        <v>0.43055555555555558</v>
      </c>
      <c r="B11" s="49">
        <v>0.44444444444444442</v>
      </c>
      <c r="C11" s="60"/>
      <c r="D11" s="61"/>
      <c r="E11" s="52"/>
      <c r="F11" s="136"/>
      <c r="G11" s="52"/>
      <c r="H11" s="52"/>
      <c r="I11" s="53"/>
      <c r="J11" s="64"/>
      <c r="K11" s="53"/>
      <c r="L11" s="53"/>
      <c r="M11" s="54" t="s">
        <v>1260</v>
      </c>
      <c r="N11" s="120" t="s">
        <v>1261</v>
      </c>
      <c r="O11" s="54" t="s">
        <v>1262</v>
      </c>
      <c r="P11" s="54" t="s">
        <v>1263</v>
      </c>
      <c r="Q11" s="53" t="s">
        <v>1264</v>
      </c>
      <c r="R11" s="134"/>
      <c r="S11" s="53" t="s">
        <v>1265</v>
      </c>
      <c r="T11" s="53" t="s">
        <v>1266</v>
      </c>
      <c r="U11" s="52" t="s">
        <v>1267</v>
      </c>
      <c r="V11" s="136"/>
      <c r="W11" s="52" t="s">
        <v>1268</v>
      </c>
      <c r="X11" s="52" t="s">
        <v>1269</v>
      </c>
      <c r="Y11" s="52" t="s">
        <v>1270</v>
      </c>
      <c r="Z11" s="136"/>
      <c r="AA11" s="52" t="s">
        <v>1271</v>
      </c>
      <c r="AB11" s="52" t="s">
        <v>1272</v>
      </c>
      <c r="AC11" s="53" t="s">
        <v>1273</v>
      </c>
      <c r="AD11" s="134"/>
      <c r="AE11" s="53" t="s">
        <v>1274</v>
      </c>
      <c r="AF11" s="53" t="s">
        <v>1275</v>
      </c>
      <c r="AG11" s="54" t="s">
        <v>1276</v>
      </c>
      <c r="AH11" s="137"/>
      <c r="AI11" s="54" t="s">
        <v>1277</v>
      </c>
      <c r="AJ11" s="54" t="s">
        <v>1278</v>
      </c>
      <c r="AK11" s="52" t="s">
        <v>1279</v>
      </c>
      <c r="AL11" s="136"/>
      <c r="AM11" s="52" t="s">
        <v>1280</v>
      </c>
      <c r="AN11" s="52" t="s">
        <v>1281</v>
      </c>
      <c r="AO11" s="53"/>
      <c r="AP11" s="53"/>
      <c r="AQ11" s="53"/>
      <c r="AR11" s="53"/>
      <c r="AS11" s="54" t="s">
        <v>1282</v>
      </c>
      <c r="AT11" s="121"/>
      <c r="AU11" s="54" t="s">
        <v>1283</v>
      </c>
      <c r="AV11" s="54" t="s">
        <v>1284</v>
      </c>
      <c r="AW11" s="52"/>
      <c r="AX11" s="52"/>
      <c r="AY11" s="52"/>
      <c r="AZ11" s="52"/>
    </row>
    <row r="12" spans="1:52" ht="78.75" x14ac:dyDescent="0.45">
      <c r="A12" s="49">
        <f t="shared" si="0"/>
        <v>0.44444444444444442</v>
      </c>
      <c r="B12" s="49">
        <v>0.45833333333333331</v>
      </c>
      <c r="C12" s="60"/>
      <c r="D12" s="61"/>
      <c r="E12" s="52"/>
      <c r="F12" s="136"/>
      <c r="G12" s="52"/>
      <c r="H12" s="52"/>
      <c r="I12" s="53"/>
      <c r="J12" s="64"/>
      <c r="K12" s="53"/>
      <c r="L12" s="53"/>
      <c r="M12" s="54" t="s">
        <v>1285</v>
      </c>
      <c r="N12" s="121"/>
      <c r="O12" s="54" t="s">
        <v>1286</v>
      </c>
      <c r="P12" s="54" t="s">
        <v>1287</v>
      </c>
      <c r="Q12" s="53"/>
      <c r="R12" s="53"/>
      <c r="S12" s="53"/>
      <c r="T12" s="53"/>
      <c r="U12" s="52" t="s">
        <v>1288</v>
      </c>
      <c r="V12" s="136"/>
      <c r="W12" s="52" t="s">
        <v>1289</v>
      </c>
      <c r="X12" s="52" t="s">
        <v>1290</v>
      </c>
      <c r="Y12" s="52"/>
      <c r="Z12" s="62"/>
      <c r="AA12" s="52"/>
      <c r="AB12" s="52"/>
      <c r="AC12" s="53" t="s">
        <v>1291</v>
      </c>
      <c r="AD12" s="135"/>
      <c r="AE12" s="53" t="s">
        <v>1292</v>
      </c>
      <c r="AF12" s="53" t="s">
        <v>1293</v>
      </c>
      <c r="AG12" s="54" t="s">
        <v>1294</v>
      </c>
      <c r="AH12" s="137"/>
      <c r="AI12" s="54" t="s">
        <v>1295</v>
      </c>
      <c r="AJ12" s="54" t="s">
        <v>1296</v>
      </c>
      <c r="AK12" s="52"/>
      <c r="AL12" s="136"/>
      <c r="AM12" s="52"/>
      <c r="AN12" s="52"/>
      <c r="AO12" s="53"/>
      <c r="AP12" s="53"/>
      <c r="AQ12" s="53"/>
      <c r="AR12" s="53"/>
      <c r="AS12" s="54" t="s">
        <v>1297</v>
      </c>
      <c r="AT12" s="122"/>
      <c r="AU12" s="54" t="s">
        <v>1298</v>
      </c>
      <c r="AV12" s="54" t="s">
        <v>1299</v>
      </c>
      <c r="AW12" s="52"/>
      <c r="AX12" s="52"/>
      <c r="AY12" s="52"/>
      <c r="AZ12" s="52"/>
    </row>
    <row r="13" spans="1:52" ht="47.25" x14ac:dyDescent="0.45">
      <c r="A13" s="49">
        <f t="shared" si="0"/>
        <v>0.45833333333333331</v>
      </c>
      <c r="B13" s="49">
        <v>0.47222222222222227</v>
      </c>
      <c r="C13" s="60"/>
      <c r="D13" s="61"/>
      <c r="E13" s="52"/>
      <c r="F13" s="52"/>
      <c r="G13" s="52"/>
      <c r="H13" s="52"/>
      <c r="I13" s="53"/>
      <c r="J13" s="63"/>
      <c r="K13" s="53"/>
      <c r="L13" s="53"/>
      <c r="M13" s="54" t="s">
        <v>1300</v>
      </c>
      <c r="N13" s="122"/>
      <c r="O13" s="54" t="s">
        <v>1301</v>
      </c>
      <c r="P13" s="54" t="s">
        <v>1302</v>
      </c>
      <c r="Q13" s="53"/>
      <c r="R13" s="63"/>
      <c r="S13" s="53"/>
      <c r="T13" s="53"/>
      <c r="U13" s="52"/>
      <c r="V13" s="52"/>
      <c r="W13" s="52"/>
      <c r="X13" s="52"/>
      <c r="Y13" s="52"/>
      <c r="Z13" s="62"/>
      <c r="AA13" s="52"/>
      <c r="AB13" s="52"/>
      <c r="AC13" s="53"/>
      <c r="AD13" s="53"/>
      <c r="AE13" s="53"/>
      <c r="AF13" s="53"/>
      <c r="AG13" s="54" t="s">
        <v>1303</v>
      </c>
      <c r="AH13" s="137"/>
      <c r="AI13" s="54" t="s">
        <v>1304</v>
      </c>
      <c r="AJ13" s="54" t="s">
        <v>1305</v>
      </c>
      <c r="AK13" s="52"/>
      <c r="AL13" s="62"/>
      <c r="AM13" s="52"/>
      <c r="AN13" s="52"/>
      <c r="AO13" s="53"/>
      <c r="AP13" s="63"/>
      <c r="AQ13" s="53"/>
      <c r="AR13" s="53"/>
      <c r="AS13" s="54"/>
      <c r="AT13" s="65"/>
      <c r="AU13" s="54"/>
      <c r="AV13" s="54"/>
      <c r="AW13" s="52"/>
      <c r="AX13" s="62"/>
      <c r="AY13" s="52"/>
      <c r="AZ13" s="52"/>
    </row>
    <row r="14" spans="1:52" ht="14.25" customHeight="1" x14ac:dyDescent="0.45">
      <c r="A14" s="129">
        <v>0.47916666666666669</v>
      </c>
      <c r="B14" s="129">
        <f>A14+TIME(1,0,0)</f>
        <v>0.52083333333333337</v>
      </c>
      <c r="C14" s="149" t="s">
        <v>1306</v>
      </c>
      <c r="D14" s="151"/>
      <c r="E14" s="52"/>
      <c r="F14" s="52"/>
      <c r="G14" s="52"/>
      <c r="H14" s="52"/>
      <c r="I14" s="53"/>
      <c r="J14" s="53"/>
      <c r="K14" s="53"/>
      <c r="L14" s="53"/>
      <c r="M14" s="54"/>
      <c r="N14" s="54"/>
      <c r="O14" s="54"/>
      <c r="P14" s="54"/>
      <c r="Q14" s="53"/>
      <c r="R14" s="53"/>
      <c r="S14" s="53"/>
      <c r="T14" s="53"/>
      <c r="U14" s="52"/>
      <c r="V14" s="52"/>
      <c r="W14" s="52"/>
      <c r="X14" s="52"/>
      <c r="Y14" s="52"/>
      <c r="Z14" s="52"/>
      <c r="AA14" s="52"/>
      <c r="AB14" s="52"/>
      <c r="AC14" s="53"/>
      <c r="AD14" s="53"/>
      <c r="AE14" s="53"/>
      <c r="AF14" s="53"/>
      <c r="AG14" s="54"/>
      <c r="AH14" s="54"/>
      <c r="AI14" s="54"/>
      <c r="AJ14" s="54"/>
      <c r="AK14" s="52"/>
      <c r="AL14" s="52"/>
      <c r="AM14" s="52"/>
      <c r="AN14" s="52"/>
      <c r="AO14" s="53"/>
      <c r="AP14" s="53"/>
      <c r="AQ14" s="53"/>
      <c r="AR14" s="53"/>
      <c r="AS14" s="54"/>
      <c r="AT14" s="54"/>
      <c r="AU14" s="54"/>
      <c r="AV14" s="54"/>
      <c r="AW14" s="52"/>
      <c r="AX14" s="52"/>
      <c r="AY14" s="52"/>
      <c r="AZ14" s="52"/>
    </row>
    <row r="15" spans="1:52" ht="14.25" customHeight="1" x14ac:dyDescent="0.45">
      <c r="A15" s="129"/>
      <c r="B15" s="129"/>
      <c r="C15" s="150"/>
      <c r="D15" s="152"/>
      <c r="E15" s="52"/>
      <c r="F15" s="52"/>
      <c r="G15" s="52"/>
      <c r="H15" s="52"/>
      <c r="I15" s="53"/>
      <c r="J15" s="53"/>
      <c r="K15" s="53"/>
      <c r="L15" s="53"/>
      <c r="M15" s="54"/>
      <c r="N15" s="54"/>
      <c r="O15" s="54"/>
      <c r="P15" s="54"/>
      <c r="Q15" s="53"/>
      <c r="R15" s="53"/>
      <c r="S15" s="53"/>
      <c r="T15" s="53"/>
      <c r="U15" s="52"/>
      <c r="V15" s="52"/>
      <c r="W15" s="52"/>
      <c r="X15" s="52"/>
      <c r="Y15" s="52"/>
      <c r="Z15" s="52"/>
      <c r="AA15" s="52"/>
      <c r="AB15" s="52"/>
      <c r="AC15" s="53"/>
      <c r="AD15" s="53"/>
      <c r="AE15" s="53"/>
      <c r="AF15" s="53"/>
      <c r="AG15" s="54"/>
      <c r="AH15" s="54"/>
      <c r="AI15" s="54"/>
      <c r="AJ15" s="54"/>
      <c r="AK15" s="52"/>
      <c r="AL15" s="52"/>
      <c r="AM15" s="52"/>
      <c r="AN15" s="52"/>
      <c r="AO15" s="53"/>
      <c r="AP15" s="53"/>
      <c r="AQ15" s="53"/>
      <c r="AR15" s="53"/>
      <c r="AS15" s="54"/>
      <c r="AT15" s="54"/>
      <c r="AU15" s="54"/>
      <c r="AV15" s="54"/>
      <c r="AW15" s="52"/>
      <c r="AX15" s="52"/>
      <c r="AY15" s="52"/>
      <c r="AZ15" s="52"/>
    </row>
    <row r="16" spans="1:52" s="57" customFormat="1" ht="14.25" x14ac:dyDescent="0.45">
      <c r="A16" s="46">
        <f>B14</f>
        <v>0.52083333333333337</v>
      </c>
      <c r="B16" s="46">
        <v>0.5625</v>
      </c>
      <c r="C16" s="123" t="s">
        <v>1307</v>
      </c>
      <c r="D16" s="125"/>
      <c r="E16" s="76"/>
      <c r="F16" s="76"/>
      <c r="G16" s="76"/>
      <c r="H16" s="76"/>
      <c r="I16" s="56"/>
      <c r="J16" s="56"/>
      <c r="K16" s="76"/>
      <c r="L16" s="5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48" x14ac:dyDescent="0.4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74"/>
      <c r="P17" s="74"/>
      <c r="AI17" s="74"/>
      <c r="AJ17" s="74"/>
      <c r="AU17" s="74"/>
      <c r="AV17" s="74"/>
    </row>
  </sheetData>
  <mergeCells count="34">
    <mergeCell ref="A17:N17"/>
    <mergeCell ref="F10:F12"/>
    <mergeCell ref="AD10:AD12"/>
    <mergeCell ref="AH10:AH13"/>
    <mergeCell ref="A14:A15"/>
    <mergeCell ref="B14:B15"/>
    <mergeCell ref="C14:C15"/>
    <mergeCell ref="D14:D15"/>
    <mergeCell ref="C16:D16"/>
    <mergeCell ref="AX7:AX9"/>
    <mergeCell ref="AP9:AP10"/>
    <mergeCell ref="U6:X6"/>
    <mergeCell ref="Y6:AB6"/>
    <mergeCell ref="AK6:AN6"/>
    <mergeCell ref="AW6:AZ6"/>
    <mergeCell ref="Z7:Z11"/>
    <mergeCell ref="AD7:AD9"/>
    <mergeCell ref="AH7:AH9"/>
    <mergeCell ref="AL7:AL9"/>
    <mergeCell ref="AP7:AP8"/>
    <mergeCell ref="AT7:AT12"/>
    <mergeCell ref="AL10:AL12"/>
    <mergeCell ref="F7:F9"/>
    <mergeCell ref="J7:J10"/>
    <mergeCell ref="N7:N10"/>
    <mergeCell ref="R7:R11"/>
    <mergeCell ref="V7:V12"/>
    <mergeCell ref="N11:N13"/>
    <mergeCell ref="A1:P1"/>
    <mergeCell ref="A2:B2"/>
    <mergeCell ref="C4:P4"/>
    <mergeCell ref="A5:N5"/>
    <mergeCell ref="C6:D6"/>
    <mergeCell ref="E6:H6"/>
  </mergeCells>
  <pageMargins left="0.7" right="0.7" top="0.78740157499999996" bottom="0.78740157499999996" header="0.3" footer="0.3"/>
  <pageSetup paperSize="9" scale="36" orientation="portrait" r:id="rId1"/>
  <colBreaks count="5" manualBreakCount="5">
    <brk id="4" max="16" man="1"/>
    <brk id="12" max="1048575" man="1"/>
    <brk id="20" max="1048575" man="1"/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09 July</vt:lpstr>
      <vt:lpstr>10 July</vt:lpstr>
      <vt:lpstr>11 July</vt:lpstr>
      <vt:lpstr>12 July</vt:lpstr>
      <vt:lpstr>13 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Ang</dc:creator>
  <cp:lastModifiedBy>Petra Lazarová</cp:lastModifiedBy>
  <cp:lastPrinted>2023-07-07T10:37:29Z</cp:lastPrinted>
  <dcterms:created xsi:type="dcterms:W3CDTF">2022-07-08T23:33:04Z</dcterms:created>
  <dcterms:modified xsi:type="dcterms:W3CDTF">2023-07-10T10:32:02Z</dcterms:modified>
</cp:coreProperties>
</file>